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o\Desktop\MOBILITA 2025_2028\Graduatorie perdposto 2025_2028\"/>
    </mc:Choice>
  </mc:AlternateContent>
  <xr:revisionPtr revIDLastSave="0" documentId="13_ncr:1_{450B3BDA-DB81-4DF0-A8DA-DDB41AF49079}" xr6:coauthVersionLast="36" xr6:coauthVersionMax="36" xr10:uidLastSave="{00000000-0000-0000-0000-000000000000}"/>
  <bookViews>
    <workbookView xWindow="12600" yWindow="-15" windowWidth="12645" windowHeight="12345" activeTab="1" xr2:uid="{00000000-000D-0000-FFFF-FFFF00000000}"/>
  </bookViews>
  <sheets>
    <sheet name="ISTRUZIONI" sheetId="1" r:id="rId1"/>
    <sheet name="ATA" sheetId="2" r:id="rId2"/>
  </sheets>
  <definedNames>
    <definedName name="_Toc471387830" localSheetId="0">ISTRUZIONI!#REF!</definedName>
    <definedName name="_Toc471387831" localSheetId="0">ISTRUZIONI!#REF!</definedName>
    <definedName name="_xlnm.Print_Area" localSheetId="1">ATA!$A$1:$AM$48</definedName>
    <definedName name="_xlnm.Print_Area" localSheetId="0">ISTRUZIONI!$A$1:$P$18</definedName>
    <definedName name="_xlnm.Print_Titles" localSheetId="1">ATA!$1:$6</definedName>
  </definedNames>
  <calcPr calcId="191029"/>
</workbook>
</file>

<file path=xl/calcChain.xml><?xml version="1.0" encoding="utf-8"?>
<calcChain xmlns="http://schemas.openxmlformats.org/spreadsheetml/2006/main">
  <c r="L31" i="2" l="1"/>
  <c r="J31" i="2"/>
  <c r="J32" i="2"/>
  <c r="L32" i="2"/>
  <c r="J33" i="2"/>
  <c r="L33" i="2"/>
  <c r="J34" i="2"/>
  <c r="L34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H8" i="2"/>
  <c r="AH9" i="2"/>
  <c r="AH10" i="2"/>
  <c r="AH11" i="2"/>
  <c r="AH12" i="2"/>
  <c r="AH13" i="2"/>
  <c r="AH14" i="2"/>
  <c r="AK14" i="2" s="1"/>
  <c r="AH15" i="2"/>
  <c r="AK15" i="2" s="1"/>
  <c r="AH16" i="2"/>
  <c r="AK16" i="2" s="1"/>
  <c r="AH17" i="2"/>
  <c r="AH18" i="2"/>
  <c r="AH19" i="2"/>
  <c r="AK19" i="2" s="1"/>
  <c r="AH20" i="2"/>
  <c r="AK20" i="2" s="1"/>
  <c r="AH21" i="2"/>
  <c r="AH22" i="2"/>
  <c r="AK22" i="2" s="1"/>
  <c r="AH23" i="2"/>
  <c r="AK23" i="2" s="1"/>
  <c r="AH24" i="2"/>
  <c r="AH25" i="2"/>
  <c r="AH26" i="2"/>
  <c r="AH27" i="2"/>
  <c r="AH28" i="2"/>
  <c r="AH29" i="2"/>
  <c r="AH30" i="2"/>
  <c r="AK30" i="2" s="1"/>
  <c r="AH31" i="2"/>
  <c r="AK31" i="2" s="1"/>
  <c r="AH32" i="2"/>
  <c r="AK32" i="2" s="1"/>
  <c r="AH33" i="2"/>
  <c r="AH34" i="2"/>
  <c r="AH35" i="2"/>
  <c r="AK35" i="2" s="1"/>
  <c r="AH36" i="2"/>
  <c r="AK36" i="2" s="1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Y8" i="2"/>
  <c r="Y9" i="2"/>
  <c r="Y10" i="2"/>
  <c r="AF10" i="2" s="1"/>
  <c r="Y11" i="2"/>
  <c r="Y12" i="2"/>
  <c r="AF12" i="2" s="1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AF26" i="2" s="1"/>
  <c r="Y27" i="2"/>
  <c r="Y28" i="2"/>
  <c r="AF28" i="2" s="1"/>
  <c r="Y29" i="2"/>
  <c r="Y30" i="2"/>
  <c r="Y31" i="2"/>
  <c r="AF31" i="2" s="1"/>
  <c r="Y32" i="2"/>
  <c r="Y33" i="2"/>
  <c r="Y34" i="2"/>
  <c r="Y35" i="2"/>
  <c r="Y36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5" i="2"/>
  <c r="L36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5" i="2"/>
  <c r="J36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L7" i="2"/>
  <c r="J7" i="2"/>
  <c r="AH7" i="2"/>
  <c r="AK7" i="2" s="1"/>
  <c r="AJ7" i="2"/>
  <c r="P7" i="2"/>
  <c r="AE7" i="2"/>
  <c r="AC7" i="2"/>
  <c r="AA7" i="2"/>
  <c r="Y7" i="2"/>
  <c r="V7" i="2"/>
  <c r="T7" i="2"/>
  <c r="R7" i="2"/>
  <c r="N7" i="2"/>
  <c r="H7" i="2"/>
  <c r="F7" i="2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W10" i="2" l="1"/>
  <c r="W33" i="2"/>
  <c r="W17" i="2"/>
  <c r="W30" i="2"/>
  <c r="W14" i="2"/>
  <c r="AF30" i="2"/>
  <c r="AF14" i="2"/>
  <c r="AK34" i="2"/>
  <c r="AK18" i="2"/>
  <c r="AF24" i="2"/>
  <c r="AF8" i="2"/>
  <c r="AK28" i="2"/>
  <c r="AK12" i="2"/>
  <c r="W26" i="2"/>
  <c r="AL26" i="2" s="1"/>
  <c r="W25" i="2"/>
  <c r="W9" i="2"/>
  <c r="AL9" i="2" s="1"/>
  <c r="W22" i="2"/>
  <c r="AF22" i="2"/>
  <c r="AK26" i="2"/>
  <c r="AK10" i="2"/>
  <c r="AK27" i="2"/>
  <c r="AK11" i="2"/>
  <c r="AF36" i="2"/>
  <c r="AF20" i="2"/>
  <c r="AK24" i="2"/>
  <c r="AK8" i="2"/>
  <c r="W13" i="2"/>
  <c r="AF35" i="2"/>
  <c r="W21" i="2"/>
  <c r="AL21" i="2" s="1"/>
  <c r="W18" i="2"/>
  <c r="AF34" i="2"/>
  <c r="AF18" i="2"/>
  <c r="AL18" i="2" s="1"/>
  <c r="AF32" i="2"/>
  <c r="AF16" i="2"/>
  <c r="W29" i="2"/>
  <c r="W7" i="2"/>
  <c r="W35" i="2"/>
  <c r="W27" i="2"/>
  <c r="W11" i="2"/>
  <c r="W31" i="2"/>
  <c r="W36" i="2"/>
  <c r="AL36" i="2" s="1"/>
  <c r="W32" i="2"/>
  <c r="AL32" i="2" s="1"/>
  <c r="W28" i="2"/>
  <c r="AL28" i="2" s="1"/>
  <c r="W24" i="2"/>
  <c r="AL24" i="2" s="1"/>
  <c r="W20" i="2"/>
  <c r="AL20" i="2" s="1"/>
  <c r="W16" i="2"/>
  <c r="AL16" i="2" s="1"/>
  <c r="W12" i="2"/>
  <c r="AL12" i="2" s="1"/>
  <c r="W8" i="2"/>
  <c r="AL8" i="2" s="1"/>
  <c r="AF33" i="2"/>
  <c r="AF29" i="2"/>
  <c r="AF25" i="2"/>
  <c r="AF21" i="2"/>
  <c r="AF17" i="2"/>
  <c r="AF13" i="2"/>
  <c r="AF9" i="2"/>
  <c r="AK33" i="2"/>
  <c r="AK29" i="2"/>
  <c r="AK25" i="2"/>
  <c r="AK21" i="2"/>
  <c r="AK17" i="2"/>
  <c r="AK13" i="2"/>
  <c r="AK9" i="2"/>
  <c r="AL17" i="2"/>
  <c r="AL22" i="2"/>
  <c r="AL10" i="2"/>
  <c r="AL14" i="2"/>
  <c r="W19" i="2"/>
  <c r="W15" i="2"/>
  <c r="AF27" i="2"/>
  <c r="AF23" i="2"/>
  <c r="AF19" i="2"/>
  <c r="AF15" i="2"/>
  <c r="AF11" i="2"/>
  <c r="AL30" i="2"/>
  <c r="AF7" i="2"/>
  <c r="W34" i="2"/>
  <c r="AL34" i="2" s="1"/>
  <c r="W23" i="2"/>
  <c r="AL23" i="2" s="1"/>
  <c r="AL31" i="2"/>
  <c r="AL25" i="2" l="1"/>
  <c r="AL35" i="2"/>
  <c r="AL13" i="2"/>
  <c r="AL29" i="2"/>
  <c r="AL33" i="2"/>
  <c r="AL7" i="2"/>
  <c r="AL15" i="2"/>
  <c r="AL27" i="2"/>
  <c r="AL19" i="2"/>
  <c r="AL11" i="2"/>
</calcChain>
</file>

<file path=xl/sharedStrings.xml><?xml version="1.0" encoding="utf-8"?>
<sst xmlns="http://schemas.openxmlformats.org/spreadsheetml/2006/main" count="106" uniqueCount="93">
  <si>
    <t>ISTRUZIONI PER L'USO DEL FOGLIO DI LAVORO EXCEL CONTENENTE LA GRADUATORIA</t>
  </si>
  <si>
    <t>Per una più agevole consultazione, consiglio innanzitutto di stampare queste brevi istruzioni!</t>
  </si>
  <si>
    <t>Fare tante copie di questo file per quante graduatorie occorrono per le varie tipologie di posto.</t>
  </si>
  <si>
    <t>Buon lavoro !</t>
  </si>
  <si>
    <t>Dirigente Scolastico dott. Franco De Stefano -Tel. 081 991348</t>
  </si>
  <si>
    <t xml:space="preserve">  </t>
  </si>
  <si>
    <t>N. B. : Il file elaborato in Excel, riguardante la graduatoria, è protetto unicamente per evitare accidentali errori di scrittura all’interno delle</t>
  </si>
  <si>
    <t xml:space="preserve">           celle bianche e verdi contenenti formule di calcolo automatico. Se si è esperti nell’uso di Excel e si vuole togliere tale protezione</t>
  </si>
  <si>
    <t xml:space="preserve">           per personalizzare la graduatoria o inserire eventuali altre colonne, inviare un apposito messaggio di richiesta della password </t>
  </si>
  <si>
    <r>
      <t xml:space="preserve">           al seguente indirizzo e-mail: </t>
    </r>
    <r>
      <rPr>
        <b/>
        <u/>
        <sz val="12"/>
        <color indexed="12"/>
        <rFont val="Arial"/>
        <family val="2"/>
      </rPr>
      <t xml:space="preserve">cdischia@tin.it </t>
    </r>
    <r>
      <rPr>
        <b/>
        <sz val="12"/>
        <color indexed="12"/>
        <rFont val="Arial"/>
        <family val="2"/>
      </rPr>
      <t xml:space="preserve">,    </t>
    </r>
    <r>
      <rPr>
        <b/>
        <sz val="12"/>
        <rFont val="Arial"/>
        <family val="2"/>
      </rPr>
      <t xml:space="preserve">INDICANDO </t>
    </r>
    <r>
      <rPr>
        <b/>
        <sz val="12"/>
        <color indexed="10"/>
        <rFont val="Arial"/>
        <family val="2"/>
      </rPr>
      <t>SEMPRE</t>
    </r>
    <r>
      <rPr>
        <b/>
        <sz val="12"/>
        <rFont val="Arial"/>
        <family val="2"/>
      </rPr>
      <t xml:space="preserve"> UN RECAPITO TELEFONICO!</t>
    </r>
  </si>
  <si>
    <t>II - ESIGENZE DI FAMIGLIA</t>
  </si>
  <si>
    <t xml:space="preserve">A </t>
  </si>
  <si>
    <t xml:space="preserve">     A1</t>
  </si>
  <si>
    <t>C</t>
  </si>
  <si>
    <t>D</t>
  </si>
  <si>
    <t>Ruolo</t>
  </si>
  <si>
    <t xml:space="preserve">  Pre-ruolo</t>
  </si>
  <si>
    <t>Cont.Comune</t>
  </si>
  <si>
    <t>Una tantum</t>
  </si>
  <si>
    <t>N. ordine</t>
  </si>
  <si>
    <t>Cognome</t>
  </si>
  <si>
    <t>Nome</t>
  </si>
  <si>
    <t>Anno nasc. (prec. a parità)</t>
  </si>
  <si>
    <r>
      <t xml:space="preserve">Inserire numero anni </t>
    </r>
    <r>
      <rPr>
        <sz val="8"/>
        <color indexed="10"/>
        <rFont val="Arial"/>
        <family val="2"/>
      </rPr>
      <t>*</t>
    </r>
  </si>
  <si>
    <t>Servizio Ruolo</t>
  </si>
  <si>
    <t>Ruolo Piccole isole</t>
  </si>
  <si>
    <t>Continuità nella sede (comune) di attuale titolarità</t>
  </si>
  <si>
    <r>
      <t xml:space="preserve">Inserire "si" in caso afferm. </t>
    </r>
    <r>
      <rPr>
        <sz val="8"/>
        <color indexed="10"/>
        <rFont val="Arial"/>
        <family val="2"/>
      </rPr>
      <t>*</t>
    </r>
  </si>
  <si>
    <t>TOTALE PUNTI ANZ.SERV.</t>
  </si>
  <si>
    <t>Ricongiung. a familiari</t>
  </si>
  <si>
    <r>
      <t xml:space="preserve">Inserire num. figli &lt; 6 anni </t>
    </r>
    <r>
      <rPr>
        <sz val="8"/>
        <color indexed="10"/>
        <rFont val="Arial"/>
        <family val="2"/>
      </rPr>
      <t>*</t>
    </r>
  </si>
  <si>
    <t>Figli inferiori a 6 anni</t>
  </si>
  <si>
    <r>
      <t>Inserire num. figli &gt;6&lt;18 anni</t>
    </r>
    <r>
      <rPr>
        <sz val="8"/>
        <color indexed="10"/>
        <rFont val="Arial"/>
        <family val="2"/>
      </rPr>
      <t>*</t>
    </r>
  </si>
  <si>
    <t>Figli &gt;6&lt;18 anni</t>
  </si>
  <si>
    <t>Familiari minorati</t>
  </si>
  <si>
    <t>TOTALE PUNTI ESIG. FAM.</t>
  </si>
  <si>
    <t>TOTALE PUNTI TITOLI GEN.</t>
  </si>
  <si>
    <t>TOTALE</t>
  </si>
  <si>
    <t>NOTE</t>
  </si>
  <si>
    <t>**</t>
  </si>
  <si>
    <t xml:space="preserve">x 1 </t>
  </si>
  <si>
    <t>+12</t>
  </si>
  <si>
    <r>
      <t xml:space="preserve">  * </t>
    </r>
    <r>
      <rPr>
        <b/>
        <sz val="12"/>
        <rFont val="Arial"/>
        <family val="2"/>
      </rPr>
      <t>Tale istruzione si riferisce al possesso dei titoli valutabili indicati nella casella bianca successiva (a destra).</t>
    </r>
  </si>
  <si>
    <r>
      <t>IL QUALE PUO' RETTIFICARE D'UFFICIO EVENTUALI ERRORI MATERIALI OD OMISSIONI.</t>
    </r>
    <r>
      <rPr>
        <b/>
        <sz val="10.5"/>
        <rFont val="Arial"/>
        <family val="2"/>
      </rPr>
      <t xml:space="preserve"> </t>
    </r>
    <r>
      <rPr>
        <sz val="10.5"/>
        <rFont val="Arial"/>
        <family val="2"/>
      </rPr>
      <t xml:space="preserve"> </t>
    </r>
    <r>
      <rPr>
        <sz val="10"/>
        <rFont val="Arial"/>
      </rPr>
      <t xml:space="preserve">  </t>
    </r>
  </si>
  <si>
    <t xml:space="preserve">       </t>
  </si>
  <si>
    <t>Inserire i dati numerici solamente nelle caselle gialle, dopo aver seguito le brevi istruzioni contenute in alto nelle celle gialle</t>
  </si>
  <si>
    <r>
      <t xml:space="preserve">Inserire numero anni (1) </t>
    </r>
    <r>
      <rPr>
        <sz val="8"/>
        <color indexed="10"/>
        <rFont val="Arial"/>
        <family val="2"/>
      </rPr>
      <t>*</t>
    </r>
  </si>
  <si>
    <t xml:space="preserve"> Ruolo p.i.</t>
  </si>
  <si>
    <r>
      <t xml:space="preserve">   </t>
    </r>
    <r>
      <rPr>
        <b/>
        <sz val="11"/>
        <rFont val="Arial"/>
        <family val="2"/>
      </rPr>
      <t>Denominazione scuola</t>
    </r>
    <r>
      <rPr>
        <b/>
        <sz val="13"/>
        <rFont val="Arial"/>
        <family val="2"/>
      </rPr>
      <t xml:space="preserve"> </t>
    </r>
  </si>
  <si>
    <r>
      <t xml:space="preserve">Inserire numero mesi </t>
    </r>
    <r>
      <rPr>
        <sz val="8"/>
        <color indexed="10"/>
        <rFont val="Arial"/>
        <family val="2"/>
      </rPr>
      <t>*</t>
    </r>
  </si>
  <si>
    <t>x 2</t>
  </si>
  <si>
    <t>B1</t>
  </si>
  <si>
    <t xml:space="preserve">               I -  A  N  Z  I  A  N  I  T  A'    D I     S   E   R   V  I  Z  I  O</t>
  </si>
  <si>
    <t xml:space="preserve">  C</t>
  </si>
  <si>
    <t>Ruolo PA-EL</t>
  </si>
  <si>
    <t>Servizio Ruolo P.A - E.L.</t>
  </si>
  <si>
    <t xml:space="preserve">x 8 </t>
  </si>
  <si>
    <t xml:space="preserve">x 12 </t>
  </si>
  <si>
    <t>E</t>
  </si>
  <si>
    <t xml:space="preserve">x 4 </t>
  </si>
  <si>
    <t>+40</t>
  </si>
  <si>
    <t>+24</t>
  </si>
  <si>
    <t>x 16</t>
  </si>
  <si>
    <t>Concorso per esami r. app.</t>
  </si>
  <si>
    <t>Concorso per esami liv.sup.</t>
  </si>
  <si>
    <t xml:space="preserve">   B</t>
  </si>
  <si>
    <t xml:space="preserve">   A</t>
  </si>
  <si>
    <t xml:space="preserve">+12 </t>
  </si>
  <si>
    <t xml:space="preserve">  B</t>
  </si>
  <si>
    <t xml:space="preserve">  D</t>
  </si>
  <si>
    <r>
      <t>Continuità scuola</t>
    </r>
    <r>
      <rPr>
        <sz val="8"/>
        <color indexed="10"/>
        <rFont val="Arial"/>
        <family val="2"/>
      </rPr>
      <t>***</t>
    </r>
  </si>
  <si>
    <r>
      <t>*** Ai fini del calcolo del punteggio di perdente posto si prescinde dal computo del triennio</t>
    </r>
    <r>
      <rPr>
        <b/>
        <sz val="12"/>
        <rFont val="Arial"/>
        <family val="2"/>
      </rPr>
      <t xml:space="preserve"> (nota 4, cui rinvia, per i TRASFERIMENTI D’UFFICIO, L'ALLEGATO E - </t>
    </r>
  </si>
  <si>
    <t xml:space="preserve">  III - TIT. GENERALI</t>
  </si>
  <si>
    <t>IL DIRIGENTE SCOLASTICO</t>
  </si>
  <si>
    <t xml:space="preserve"> Pre-ruolo p.i.</t>
  </si>
  <si>
    <r>
      <t>Inserire mesi non di ruolo</t>
    </r>
    <r>
      <rPr>
        <sz val="8"/>
        <color indexed="10"/>
        <rFont val="Arial"/>
        <family val="2"/>
      </rPr>
      <t>*</t>
    </r>
  </si>
  <si>
    <r>
      <t xml:space="preserve">Inserire mesi p.r. picc.isole </t>
    </r>
    <r>
      <rPr>
        <sz val="8"/>
        <color indexed="10"/>
        <rFont val="Arial"/>
        <family val="2"/>
      </rPr>
      <t>*</t>
    </r>
  </si>
  <si>
    <r>
      <t>Pre-ruolo (ricon. 4 anni interi+ 2/3)</t>
    </r>
    <r>
      <rPr>
        <sz val="9"/>
        <color indexed="10"/>
        <rFont val="Arial"/>
        <family val="2"/>
      </rPr>
      <t>**</t>
    </r>
  </si>
  <si>
    <r>
      <t>Pre-ruolo su picc. isole              (ricon. 4 anni int.+ 2/3)</t>
    </r>
    <r>
      <rPr>
        <sz val="9"/>
        <color indexed="10"/>
        <rFont val="Arial"/>
        <family val="2"/>
      </rPr>
      <t>**</t>
    </r>
  </si>
  <si>
    <r>
      <t xml:space="preserve">     Il punteggio di cui alla lettera E) </t>
    </r>
    <r>
      <rPr>
        <b/>
        <sz val="12"/>
        <color indexed="10"/>
        <rFont val="Arial"/>
        <family val="2"/>
      </rPr>
      <t>non é cumulabile, per i periodi che siano</t>
    </r>
    <r>
      <rPr>
        <b/>
        <sz val="12"/>
        <rFont val="Arial"/>
        <family val="2"/>
      </rPr>
      <t xml:space="preserve"> </t>
    </r>
    <r>
      <rPr>
        <b/>
        <sz val="12"/>
        <color indexed="10"/>
        <rFont val="Arial"/>
        <family val="2"/>
      </rPr>
      <t>coincidenti,</t>
    </r>
    <r>
      <rPr>
        <b/>
        <sz val="12"/>
        <rFont val="Arial"/>
        <family val="2"/>
      </rPr>
      <t xml:space="preserve"> con quello previsto dalla lettera D).</t>
    </r>
  </si>
  <si>
    <t>B</t>
  </si>
  <si>
    <t>Entro il quinquennio</t>
  </si>
  <si>
    <t>Oltre il quinquennio</t>
  </si>
  <si>
    <t>Mancata presentaz. dom. trasf. per un triennio (da 2000/01 a 2007/08)</t>
  </si>
  <si>
    <r>
      <t xml:space="preserve">e le note in calce. I calcoli del punteggio spettante per ogni lettera dell' </t>
    </r>
    <r>
      <rPr>
        <sz val="10"/>
        <rFont val="Arial"/>
        <family val="2"/>
      </rPr>
      <t xml:space="preserve">ALLEGATO 2 - TABELLE DI VALUTAZIONE DEI TITOLI E DEI SERVIZI </t>
    </r>
  </si>
  <si>
    <t xml:space="preserve">     F</t>
  </si>
  <si>
    <r>
      <t xml:space="preserve">** </t>
    </r>
    <r>
      <rPr>
        <b/>
        <sz val="12"/>
        <rFont val="Arial"/>
        <family val="2"/>
      </rPr>
      <t>Agli anni pre-ruolo di cui alle lettere B e B1 si attribuiscono 48 punti per i primi 48 mesi (4 anni) e punti (mesi complessivi-48)*2/3 per i restanti mesi.</t>
    </r>
  </si>
  <si>
    <r>
      <t xml:space="preserve">    (1) Per il servizio prestato nelle </t>
    </r>
    <r>
      <rPr>
        <b/>
        <sz val="11"/>
        <color indexed="10"/>
        <rFont val="Arial"/>
        <family val="2"/>
      </rPr>
      <t>piccole isole</t>
    </r>
    <r>
      <rPr>
        <b/>
        <sz val="11"/>
        <rFont val="Arial"/>
        <family val="2"/>
      </rPr>
      <t xml:space="preserve"> inserire un numero di anni pari al doppio di quelli prestati, distintamente entro il quinquennio (max 10) e oltre il quinquennio (senza limiti).</t>
    </r>
  </si>
  <si>
    <r>
      <t>GRADUATORIA DI ISTITUTO</t>
    </r>
    <r>
      <rPr>
        <sz val="10"/>
        <rFont val="Arial"/>
      </rPr>
      <t xml:space="preserve"> per l'individuazione di PERSONALE ATA eventuale soprannumerario - A.S. 2025/2026</t>
    </r>
  </si>
  <si>
    <t xml:space="preserve">     TABELLA A) - ANZIANITA' DI SERVIZIO - lett. D del C.C.N.I. 2025-2026.  </t>
  </si>
  <si>
    <r>
      <t xml:space="preserve">AVVERSO LA PRESENTE GRADUATORIA E' AMMESSO MOTIVATO E DOCUMENTATO RECLAMO SCRITTO ENTRO IL                     2025 AL DIRIGENTE SCOLASTICO,   </t>
    </r>
    <r>
      <rPr>
        <b/>
        <sz val="12"/>
        <rFont val="Arial"/>
        <family val="2"/>
      </rPr>
      <t xml:space="preserve">                                                                                                                </t>
    </r>
  </si>
  <si>
    <t>Data,                   2025</t>
  </si>
  <si>
    <t>(C.C.N.I. 2025-2026) sono automatici.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</si>
</sst>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0"/>
      <name val="Arial"/>
    </font>
    <font>
      <b/>
      <sz val="13"/>
      <name val="Arial"/>
      <family val="2"/>
    </font>
    <font>
      <b/>
      <sz val="11"/>
      <name val="Arial"/>
      <family val="2"/>
    </font>
    <font>
      <sz val="13"/>
      <name val="Arial"/>
      <family val="2"/>
    </font>
    <font>
      <sz val="10"/>
      <color indexed="9"/>
      <name val="Arial"/>
      <family val="2"/>
    </font>
    <font>
      <sz val="10"/>
      <color indexed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8"/>
      <color indexed="50"/>
      <name val="Arial"/>
      <family val="2"/>
    </font>
    <font>
      <b/>
      <sz val="8"/>
      <name val="Arial"/>
    </font>
    <font>
      <b/>
      <sz val="10"/>
      <name val="Arial"/>
    </font>
    <font>
      <sz val="8"/>
      <color indexed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8"/>
      <color indexed="12"/>
      <name val="Arial"/>
      <family val="2"/>
    </font>
    <font>
      <sz val="7"/>
      <color indexed="12"/>
      <name val="Arial"/>
      <family val="2"/>
    </font>
    <font>
      <sz val="8"/>
      <color indexed="50"/>
      <name val="Arial"/>
      <family val="2"/>
    </font>
    <font>
      <b/>
      <sz val="8"/>
      <name val="Arial"/>
      <family val="2"/>
    </font>
    <font>
      <sz val="8"/>
      <name val="Wingdings 3"/>
      <family val="1"/>
      <charset val="2"/>
    </font>
    <font>
      <b/>
      <sz val="10.5"/>
      <name val="Arial"/>
      <family val="2"/>
    </font>
    <font>
      <sz val="10.5"/>
      <name val="Arial"/>
      <family val="2"/>
    </font>
    <font>
      <b/>
      <sz val="12"/>
      <color indexed="17"/>
      <name val="Arial"/>
      <family val="2"/>
    </font>
    <font>
      <b/>
      <u/>
      <sz val="12"/>
      <color indexed="10"/>
      <name val="Arial"/>
      <family val="2"/>
    </font>
    <font>
      <sz val="12"/>
      <name val="Arial"/>
      <family val="2"/>
    </font>
    <font>
      <b/>
      <u/>
      <sz val="12"/>
      <color indexed="12"/>
      <name val="Arial"/>
      <family val="2"/>
    </font>
    <font>
      <sz val="12"/>
      <name val="Times New Roman"/>
      <family val="1"/>
    </font>
    <font>
      <b/>
      <sz val="12"/>
      <color indexed="10"/>
      <name val="Arial"/>
      <family val="2"/>
    </font>
    <font>
      <sz val="8"/>
      <color indexed="10"/>
      <name val="Arial"/>
      <family val="2"/>
    </font>
    <font>
      <sz val="12"/>
      <color indexed="10"/>
      <name val="Arial"/>
      <family val="2"/>
    </font>
    <font>
      <sz val="9"/>
      <color indexed="10"/>
      <name val="Arial"/>
      <family val="2"/>
    </font>
    <font>
      <sz val="10"/>
      <color indexed="17"/>
      <name val="Arial"/>
      <family val="2"/>
    </font>
    <font>
      <b/>
      <sz val="9"/>
      <color indexed="17"/>
      <name val="Arial"/>
      <family val="2"/>
    </font>
    <font>
      <sz val="7"/>
      <name val="Arial"/>
      <family val="2"/>
    </font>
    <font>
      <sz val="14"/>
      <color indexed="10"/>
      <name val="Arial"/>
      <family val="2"/>
    </font>
    <font>
      <sz val="11"/>
      <name val="Times New Roman"/>
      <family val="1"/>
    </font>
    <font>
      <sz val="7.5"/>
      <color indexed="12"/>
      <name val="Arial"/>
      <family val="2"/>
    </font>
    <font>
      <b/>
      <sz val="12"/>
      <color indexed="12"/>
      <name val="Arial"/>
      <family val="2"/>
    </font>
    <font>
      <sz val="8"/>
      <name val="Arial"/>
    </font>
    <font>
      <b/>
      <sz val="11"/>
      <color indexed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2" borderId="0" xfId="0" applyFont="1" applyFill="1" applyProtection="1">
      <protection locked="0"/>
    </xf>
    <xf numFmtId="0" fontId="5" fillId="0" borderId="0" xfId="0" applyFont="1" applyProtection="1"/>
    <xf numFmtId="0" fontId="0" fillId="2" borderId="0" xfId="0" applyFill="1" applyProtection="1">
      <protection locked="0"/>
    </xf>
    <xf numFmtId="0" fontId="0" fillId="0" borderId="0" xfId="0" applyProtection="1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0" borderId="1" xfId="0" applyBorder="1" applyProtection="1"/>
    <xf numFmtId="0" fontId="0" fillId="0" borderId="0" xfId="0" applyBorder="1" applyProtection="1">
      <protection locked="0"/>
    </xf>
    <xf numFmtId="0" fontId="10" fillId="0" borderId="0" xfId="0" applyFont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4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0" xfId="0" applyBorder="1" applyProtection="1"/>
    <xf numFmtId="0" fontId="13" fillId="0" borderId="0" xfId="0" applyFont="1" applyProtection="1">
      <protection locked="0"/>
    </xf>
    <xf numFmtId="0" fontId="13" fillId="0" borderId="0" xfId="0" applyFont="1" applyBorder="1" applyProtection="1"/>
    <xf numFmtId="0" fontId="13" fillId="0" borderId="2" xfId="0" applyFont="1" applyBorder="1" applyProtection="1"/>
    <xf numFmtId="0" fontId="13" fillId="0" borderId="3" xfId="0" applyFont="1" applyBorder="1" applyProtection="1"/>
    <xf numFmtId="0" fontId="15" fillId="0" borderId="3" xfId="0" applyFont="1" applyBorder="1" applyAlignment="1" applyProtection="1">
      <alignment textRotation="90" wrapText="1"/>
    </xf>
    <xf numFmtId="0" fontId="15" fillId="0" borderId="5" xfId="0" applyFont="1" applyBorder="1" applyAlignment="1" applyProtection="1">
      <alignment horizontal="right" vertical="justify" textRotation="90" wrapText="1"/>
    </xf>
    <xf numFmtId="0" fontId="16" fillId="0" borderId="5" xfId="0" applyFont="1" applyBorder="1" applyAlignment="1" applyProtection="1">
      <alignment horizontal="left" vertical="center" textRotation="90" wrapText="1"/>
    </xf>
    <xf numFmtId="0" fontId="15" fillId="0" borderId="5" xfId="0" applyFont="1" applyBorder="1" applyAlignment="1" applyProtection="1">
      <alignment textRotation="90" wrapText="1"/>
    </xf>
    <xf numFmtId="0" fontId="13" fillId="0" borderId="6" xfId="0" applyFont="1" applyFill="1" applyBorder="1" applyAlignment="1" applyProtection="1">
      <alignment horizontal="center"/>
    </xf>
    <xf numFmtId="0" fontId="13" fillId="0" borderId="7" xfId="0" applyFont="1" applyFill="1" applyBorder="1" applyProtection="1">
      <protection locked="0"/>
    </xf>
    <xf numFmtId="0" fontId="13" fillId="0" borderId="7" xfId="0" applyFont="1" applyBorder="1" applyProtection="1">
      <protection locked="0"/>
    </xf>
    <xf numFmtId="0" fontId="13" fillId="0" borderId="5" xfId="0" applyFont="1" applyFill="1" applyBorder="1" applyProtection="1">
      <protection locked="0"/>
    </xf>
    <xf numFmtId="0" fontId="13" fillId="0" borderId="5" xfId="0" applyFont="1" applyBorder="1" applyProtection="1">
      <protection locked="0"/>
    </xf>
    <xf numFmtId="0" fontId="19" fillId="0" borderId="0" xfId="0" applyFont="1" applyFill="1" applyBorder="1" applyProtection="1">
      <protection locked="0"/>
    </xf>
    <xf numFmtId="0" fontId="13" fillId="0" borderId="0" xfId="0" applyFont="1" applyFill="1" applyBorder="1"/>
    <xf numFmtId="0" fontId="2" fillId="0" borderId="0" xfId="0" applyFont="1" applyFill="1" applyBorder="1" applyProtection="1">
      <protection locked="0"/>
    </xf>
    <xf numFmtId="0" fontId="13" fillId="0" borderId="0" xfId="0" applyFont="1" applyFill="1" applyBorder="1" applyProtection="1">
      <protection locked="0"/>
    </xf>
    <xf numFmtId="0" fontId="13" fillId="0" borderId="0" xfId="0" applyFont="1" applyFill="1" applyBorder="1" applyProtection="1"/>
    <xf numFmtId="0" fontId="0" fillId="0" borderId="0" xfId="0" applyFill="1" applyBorder="1" applyProtection="1">
      <protection locked="0"/>
    </xf>
    <xf numFmtId="0" fontId="7" fillId="0" borderId="0" xfId="0" applyFont="1" applyFill="1" applyBorder="1" applyProtection="1">
      <protection locked="0"/>
    </xf>
    <xf numFmtId="0" fontId="22" fillId="0" borderId="1" xfId="0" applyFont="1" applyBorder="1" applyAlignment="1" applyProtection="1">
      <alignment horizontal="left"/>
    </xf>
    <xf numFmtId="0" fontId="23" fillId="0" borderId="0" xfId="0" applyFont="1" applyFill="1" applyBorder="1" applyProtection="1"/>
    <xf numFmtId="0" fontId="0" fillId="0" borderId="0" xfId="0" applyFill="1" applyBorder="1" applyProtection="1"/>
    <xf numFmtId="0" fontId="9" fillId="0" borderId="0" xfId="0" applyFont="1" applyFill="1" applyBorder="1" applyProtection="1"/>
    <xf numFmtId="0" fontId="5" fillId="0" borderId="0" xfId="0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24" fillId="0" borderId="0" xfId="0" applyFont="1" applyProtection="1"/>
    <xf numFmtId="0" fontId="13" fillId="0" borderId="0" xfId="0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>
      <alignment textRotation="90" wrapText="1"/>
    </xf>
    <xf numFmtId="0" fontId="24" fillId="0" borderId="0" xfId="0" applyFont="1" applyFill="1" applyBorder="1" applyProtection="1"/>
    <xf numFmtId="0" fontId="18" fillId="0" borderId="0" xfId="0" applyFont="1" applyFill="1" applyBorder="1" applyProtection="1"/>
    <xf numFmtId="0" fontId="7" fillId="0" borderId="0" xfId="0" applyFont="1" applyFill="1" applyBorder="1" applyProtection="1"/>
    <xf numFmtId="0" fontId="13" fillId="3" borderId="3" xfId="0" applyFont="1" applyFill="1" applyBorder="1" applyAlignment="1" applyProtection="1">
      <alignment textRotation="90" wrapText="1"/>
    </xf>
    <xf numFmtId="0" fontId="15" fillId="0" borderId="8" xfId="0" applyFont="1" applyBorder="1" applyAlignment="1" applyProtection="1">
      <alignment horizontal="right" vertical="justify" textRotation="90" wrapText="1"/>
    </xf>
    <xf numFmtId="0" fontId="13" fillId="3" borderId="9" xfId="0" applyFont="1" applyFill="1" applyBorder="1" applyAlignment="1" applyProtection="1">
      <alignment horizontal="center"/>
      <protection locked="0"/>
    </xf>
    <xf numFmtId="0" fontId="13" fillId="3" borderId="7" xfId="0" applyFont="1" applyFill="1" applyBorder="1" applyAlignment="1" applyProtection="1">
      <alignment horizontal="center"/>
      <protection locked="0"/>
    </xf>
    <xf numFmtId="0" fontId="13" fillId="3" borderId="10" xfId="0" applyFont="1" applyFill="1" applyBorder="1" applyAlignment="1" applyProtection="1">
      <alignment horizontal="center"/>
      <protection locked="0"/>
    </xf>
    <xf numFmtId="0" fontId="13" fillId="3" borderId="11" xfId="0" applyFont="1" applyFill="1" applyBorder="1" applyAlignment="1" applyProtection="1">
      <alignment horizontal="center"/>
      <protection locked="0"/>
    </xf>
    <xf numFmtId="0" fontId="13" fillId="3" borderId="5" xfId="0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Protection="1"/>
    <xf numFmtId="0" fontId="7" fillId="2" borderId="1" xfId="0" applyFont="1" applyFill="1" applyBorder="1" applyProtection="1"/>
    <xf numFmtId="0" fontId="0" fillId="2" borderId="1" xfId="0" applyFill="1" applyBorder="1" applyProtection="1"/>
    <xf numFmtId="0" fontId="9" fillId="2" borderId="1" xfId="0" applyFont="1" applyFill="1" applyBorder="1" applyProtection="1"/>
    <xf numFmtId="0" fontId="11" fillId="2" borderId="13" xfId="0" applyFont="1" applyFill="1" applyBorder="1" applyProtection="1"/>
    <xf numFmtId="0" fontId="0" fillId="2" borderId="2" xfId="0" applyFill="1" applyBorder="1" applyProtection="1"/>
    <xf numFmtId="0" fontId="0" fillId="2" borderId="14" xfId="0" applyFill="1" applyBorder="1" applyProtection="1"/>
    <xf numFmtId="0" fontId="0" fillId="2" borderId="13" xfId="0" applyFill="1" applyBorder="1" applyAlignment="1" applyProtection="1">
      <alignment horizontal="center"/>
    </xf>
    <xf numFmtId="0" fontId="0" fillId="2" borderId="14" xfId="0" applyFill="1" applyBorder="1" applyAlignment="1" applyProtection="1">
      <alignment horizontal="center"/>
    </xf>
    <xf numFmtId="0" fontId="13" fillId="2" borderId="0" xfId="0" applyFont="1" applyFill="1" applyBorder="1" applyProtection="1"/>
    <xf numFmtId="0" fontId="13" fillId="2" borderId="15" xfId="0" applyFont="1" applyFill="1" applyBorder="1" applyProtection="1"/>
    <xf numFmtId="0" fontId="13" fillId="3" borderId="5" xfId="0" applyFont="1" applyFill="1" applyBorder="1" applyAlignment="1" applyProtection="1">
      <alignment horizontal="right" vertical="justify" textRotation="90" wrapText="1"/>
    </xf>
    <xf numFmtId="0" fontId="13" fillId="3" borderId="2" xfId="0" applyFont="1" applyFill="1" applyBorder="1" applyAlignment="1" applyProtection="1">
      <alignment textRotation="90" wrapText="1"/>
    </xf>
    <xf numFmtId="0" fontId="13" fillId="3" borderId="11" xfId="0" applyFont="1" applyFill="1" applyBorder="1" applyAlignment="1" applyProtection="1">
      <alignment textRotation="90" wrapText="1"/>
    </xf>
    <xf numFmtId="0" fontId="13" fillId="3" borderId="5" xfId="0" applyFont="1" applyFill="1" applyBorder="1" applyAlignment="1" applyProtection="1">
      <alignment textRotation="90" wrapText="1"/>
    </xf>
    <xf numFmtId="0" fontId="13" fillId="0" borderId="16" xfId="0" applyFont="1" applyBorder="1" applyAlignment="1" applyProtection="1">
      <alignment horizontal="center"/>
    </xf>
    <xf numFmtId="0" fontId="12" fillId="0" borderId="17" xfId="0" applyFont="1" applyBorder="1" applyAlignment="1" applyProtection="1">
      <alignment horizontal="center"/>
    </xf>
    <xf numFmtId="0" fontId="13" fillId="0" borderId="18" xfId="0" applyFont="1" applyFill="1" applyBorder="1" applyAlignment="1" applyProtection="1">
      <alignment horizontal="center"/>
    </xf>
    <xf numFmtId="0" fontId="28" fillId="0" borderId="0" xfId="0" applyFont="1" applyFill="1" applyBorder="1" applyProtection="1"/>
    <xf numFmtId="0" fontId="2" fillId="0" borderId="0" xfId="0" applyFont="1" applyProtection="1"/>
    <xf numFmtId="0" fontId="29" fillId="0" borderId="0" xfId="0" applyFont="1" applyProtection="1"/>
    <xf numFmtId="0" fontId="27" fillId="0" borderId="0" xfId="0" applyFont="1" applyProtection="1"/>
    <xf numFmtId="0" fontId="26" fillId="0" borderId="0" xfId="0" applyFont="1" applyProtection="1"/>
    <xf numFmtId="0" fontId="15" fillId="0" borderId="19" xfId="0" applyFont="1" applyBorder="1" applyAlignment="1" applyProtection="1">
      <alignment textRotation="90" wrapText="1"/>
    </xf>
    <xf numFmtId="0" fontId="31" fillId="2" borderId="1" xfId="0" applyFont="1" applyFill="1" applyBorder="1" applyProtection="1"/>
    <xf numFmtId="0" fontId="32" fillId="0" borderId="1" xfId="0" applyFont="1" applyBorder="1" applyProtection="1"/>
    <xf numFmtId="0" fontId="0" fillId="4" borderId="20" xfId="0" applyFill="1" applyBorder="1" applyProtection="1"/>
    <xf numFmtId="0" fontId="0" fillId="4" borderId="21" xfId="0" applyFill="1" applyBorder="1" applyProtection="1"/>
    <xf numFmtId="0" fontId="13" fillId="4" borderId="21" xfId="0" applyFont="1" applyFill="1" applyBorder="1" applyProtection="1"/>
    <xf numFmtId="0" fontId="15" fillId="4" borderId="21" xfId="0" applyFont="1" applyFill="1" applyBorder="1" applyAlignment="1" applyProtection="1">
      <alignment textRotation="90" wrapText="1"/>
    </xf>
    <xf numFmtId="0" fontId="0" fillId="0" borderId="22" xfId="0" applyBorder="1" applyAlignment="1" applyProtection="1">
      <alignment horizontal="center"/>
    </xf>
    <xf numFmtId="0" fontId="15" fillId="4" borderId="23" xfId="0" applyFont="1" applyFill="1" applyBorder="1" applyAlignment="1" applyProtection="1">
      <alignment textRotation="90" wrapText="1"/>
    </xf>
    <xf numFmtId="0" fontId="0" fillId="0" borderId="24" xfId="0" applyBorder="1" applyProtection="1"/>
    <xf numFmtId="0" fontId="7" fillId="0" borderId="25" xfId="0" applyFont="1" applyFill="1" applyBorder="1" applyAlignment="1" applyProtection="1">
      <alignment textRotation="90"/>
    </xf>
    <xf numFmtId="0" fontId="7" fillId="0" borderId="0" xfId="0" applyFont="1"/>
    <xf numFmtId="0" fontId="12" fillId="0" borderId="26" xfId="0" applyFont="1" applyBorder="1" applyAlignment="1" applyProtection="1">
      <alignment horizontal="left" textRotation="90"/>
    </xf>
    <xf numFmtId="0" fontId="27" fillId="0" borderId="0" xfId="0" applyFont="1" applyFill="1" applyBorder="1" applyProtection="1"/>
    <xf numFmtId="0" fontId="35" fillId="0" borderId="0" xfId="0" applyFont="1"/>
    <xf numFmtId="0" fontId="13" fillId="0" borderId="27" xfId="0" applyFont="1" applyBorder="1" applyAlignment="1" applyProtection="1">
      <alignment horizontal="center"/>
      <protection locked="0"/>
    </xf>
    <xf numFmtId="0" fontId="13" fillId="0" borderId="19" xfId="0" applyFont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</xf>
    <xf numFmtId="0" fontId="14" fillId="0" borderId="3" xfId="0" applyFont="1" applyBorder="1" applyAlignment="1" applyProtection="1">
      <alignment horizontal="centerContinuous" vertical="center" wrapText="1"/>
    </xf>
    <xf numFmtId="0" fontId="36" fillId="0" borderId="28" xfId="0" applyFont="1" applyBorder="1" applyAlignment="1" applyProtection="1">
      <alignment textRotation="90" wrapText="1"/>
    </xf>
    <xf numFmtId="0" fontId="33" fillId="0" borderId="27" xfId="0" applyFont="1" applyBorder="1" applyAlignment="1" applyProtection="1">
      <alignment horizontal="centerContinuous" vertical="center" wrapText="1"/>
    </xf>
    <xf numFmtId="0" fontId="13" fillId="0" borderId="15" xfId="0" applyFont="1" applyBorder="1" applyAlignment="1" applyProtection="1">
      <alignment horizontal="centerContinuous" vertical="center"/>
    </xf>
    <xf numFmtId="0" fontId="13" fillId="0" borderId="3" xfId="0" applyFont="1" applyBorder="1" applyAlignment="1" applyProtection="1">
      <alignment horizontal="centerContinuous" vertical="center"/>
    </xf>
    <xf numFmtId="0" fontId="13" fillId="2" borderId="19" xfId="0" applyFont="1" applyFill="1" applyBorder="1" applyAlignment="1" applyProtection="1">
      <alignment horizontal="centerContinuous" vertical="center"/>
    </xf>
    <xf numFmtId="0" fontId="33" fillId="2" borderId="19" xfId="0" applyFont="1" applyFill="1" applyBorder="1" applyAlignment="1" applyProtection="1">
      <alignment horizontal="centerContinuous" vertical="center"/>
    </xf>
    <xf numFmtId="0" fontId="13" fillId="0" borderId="2" xfId="0" applyFont="1" applyBorder="1" applyAlignment="1" applyProtection="1">
      <alignment horizontal="centerContinuous" vertical="center"/>
    </xf>
    <xf numFmtId="0" fontId="13" fillId="2" borderId="2" xfId="0" applyFont="1" applyFill="1" applyBorder="1" applyAlignment="1" applyProtection="1">
      <alignment horizontal="centerContinuous" vertical="center"/>
    </xf>
    <xf numFmtId="49" fontId="13" fillId="0" borderId="29" xfId="0" applyNumberFormat="1" applyFont="1" applyFill="1" applyBorder="1" applyAlignment="1" applyProtection="1">
      <alignment horizontal="center"/>
    </xf>
    <xf numFmtId="49" fontId="13" fillId="3" borderId="30" xfId="0" applyNumberFormat="1" applyFont="1" applyFill="1" applyBorder="1" applyProtection="1"/>
    <xf numFmtId="49" fontId="13" fillId="0" borderId="31" xfId="0" applyNumberFormat="1" applyFont="1" applyFill="1" applyBorder="1" applyAlignment="1" applyProtection="1">
      <alignment horizontal="center"/>
    </xf>
    <xf numFmtId="49" fontId="13" fillId="3" borderId="31" xfId="0" applyNumberFormat="1" applyFont="1" applyFill="1" applyBorder="1" applyAlignment="1" applyProtection="1">
      <alignment horizontal="center"/>
    </xf>
    <xf numFmtId="49" fontId="13" fillId="3" borderId="6" xfId="0" applyNumberFormat="1" applyFont="1" applyFill="1" applyBorder="1" applyAlignment="1" applyProtection="1">
      <alignment horizontal="center"/>
    </xf>
    <xf numFmtId="49" fontId="34" fillId="0" borderId="6" xfId="0" applyNumberFormat="1" applyFont="1" applyFill="1" applyBorder="1" applyAlignment="1" applyProtection="1">
      <alignment horizontal="center"/>
    </xf>
    <xf numFmtId="49" fontId="13" fillId="0" borderId="6" xfId="0" applyNumberFormat="1" applyFont="1" applyFill="1" applyBorder="1" applyAlignment="1" applyProtection="1">
      <alignment horizontal="center"/>
    </xf>
    <xf numFmtId="49" fontId="13" fillId="0" borderId="32" xfId="0" applyNumberFormat="1" applyFont="1" applyFill="1" applyBorder="1" applyAlignment="1" applyProtection="1">
      <alignment horizontal="center"/>
    </xf>
    <xf numFmtId="49" fontId="13" fillId="4" borderId="33" xfId="0" applyNumberFormat="1" applyFont="1" applyFill="1" applyBorder="1" applyAlignment="1" applyProtection="1">
      <alignment horizontal="center"/>
    </xf>
    <xf numFmtId="49" fontId="13" fillId="3" borderId="30" xfId="0" applyNumberFormat="1" applyFont="1" applyFill="1" applyBorder="1" applyAlignment="1" applyProtection="1">
      <alignment horizontal="center"/>
    </xf>
    <xf numFmtId="49" fontId="13" fillId="3" borderId="32" xfId="0" applyNumberFormat="1" applyFont="1" applyFill="1" applyBorder="1" applyAlignment="1" applyProtection="1">
      <alignment horizontal="center"/>
    </xf>
    <xf numFmtId="49" fontId="13" fillId="0" borderId="34" xfId="0" applyNumberFormat="1" applyFont="1" applyFill="1" applyBorder="1" applyAlignment="1" applyProtection="1">
      <alignment horizontal="center"/>
    </xf>
    <xf numFmtId="49" fontId="17" fillId="0" borderId="35" xfId="0" applyNumberFormat="1" applyFont="1" applyFill="1" applyBorder="1" applyAlignment="1" applyProtection="1">
      <protection locked="0"/>
    </xf>
    <xf numFmtId="0" fontId="8" fillId="0" borderId="16" xfId="0" applyFont="1" applyFill="1" applyBorder="1" applyAlignment="1" applyProtection="1">
      <alignment horizontal="center"/>
      <protection locked="0"/>
    </xf>
    <xf numFmtId="0" fontId="8" fillId="0" borderId="36" xfId="0" applyFont="1" applyFill="1" applyBorder="1" applyAlignment="1" applyProtection="1">
      <alignment horizontal="center"/>
      <protection locked="0"/>
    </xf>
    <xf numFmtId="0" fontId="0" fillId="0" borderId="37" xfId="0" applyBorder="1" applyProtection="1"/>
    <xf numFmtId="0" fontId="0" fillId="0" borderId="37" xfId="0" applyBorder="1" applyAlignment="1" applyProtection="1">
      <alignment horizontal="center"/>
    </xf>
    <xf numFmtId="0" fontId="13" fillId="2" borderId="19" xfId="0" applyFont="1" applyFill="1" applyBorder="1" applyAlignment="1" applyProtection="1">
      <alignment horizontal="left" vertical="center"/>
    </xf>
    <xf numFmtId="0" fontId="33" fillId="0" borderId="3" xfId="0" applyFont="1" applyBorder="1" applyAlignment="1" applyProtection="1">
      <alignment horizontal="centerContinuous" vertical="center"/>
    </xf>
    <xf numFmtId="0" fontId="33" fillId="0" borderId="19" xfId="0" applyFont="1" applyBorder="1" applyAlignment="1" applyProtection="1">
      <alignment horizontal="centerContinuous" vertical="center"/>
    </xf>
    <xf numFmtId="0" fontId="0" fillId="0" borderId="4" xfId="0" applyBorder="1" applyAlignment="1" applyProtection="1">
      <alignment horizontal="left"/>
    </xf>
    <xf numFmtId="0" fontId="27" fillId="0" borderId="0" xfId="0" applyFont="1"/>
    <xf numFmtId="0" fontId="32" fillId="2" borderId="1" xfId="0" applyFont="1" applyFill="1" applyBorder="1" applyAlignment="1" applyProtection="1">
      <alignment horizontal="left"/>
    </xf>
    <xf numFmtId="1" fontId="13" fillId="0" borderId="7" xfId="0" applyNumberFormat="1" applyFont="1" applyFill="1" applyBorder="1" applyAlignment="1" applyProtection="1">
      <alignment horizontal="center"/>
      <protection hidden="1"/>
    </xf>
    <xf numFmtId="1" fontId="13" fillId="4" borderId="38" xfId="0" applyNumberFormat="1" applyFont="1" applyFill="1" applyBorder="1" applyAlignment="1" applyProtection="1">
      <alignment horizontal="center"/>
    </xf>
    <xf numFmtId="1" fontId="13" fillId="0" borderId="7" xfId="0" applyNumberFormat="1" applyFont="1" applyFill="1" applyBorder="1" applyAlignment="1" applyProtection="1">
      <alignment horizontal="center"/>
    </xf>
    <xf numFmtId="1" fontId="13" fillId="0" borderId="27" xfId="0" applyNumberFormat="1" applyFont="1" applyFill="1" applyBorder="1" applyAlignment="1" applyProtection="1">
      <alignment horizontal="center"/>
    </xf>
    <xf numFmtId="1" fontId="13" fillId="4" borderId="23" xfId="0" applyNumberFormat="1" applyFont="1" applyFill="1" applyBorder="1" applyAlignment="1" applyProtection="1">
      <alignment horizontal="center"/>
    </xf>
    <xf numFmtId="1" fontId="13" fillId="4" borderId="23" xfId="0" applyNumberFormat="1" applyFont="1" applyFill="1" applyBorder="1" applyAlignment="1" applyProtection="1">
      <alignment horizontal="center"/>
      <protection hidden="1"/>
    </xf>
    <xf numFmtId="1" fontId="18" fillId="0" borderId="37" xfId="0" applyNumberFormat="1" applyFont="1" applyFill="1" applyBorder="1" applyAlignment="1" applyProtection="1">
      <alignment horizontal="center"/>
    </xf>
    <xf numFmtId="2" fontId="13" fillId="0" borderId="7" xfId="0" applyNumberFormat="1" applyFont="1" applyFill="1" applyBorder="1" applyAlignment="1" applyProtection="1">
      <alignment horizontal="center"/>
      <protection hidden="1"/>
    </xf>
    <xf numFmtId="0" fontId="2" fillId="0" borderId="0" xfId="0" applyFont="1"/>
    <xf numFmtId="0" fontId="40" fillId="0" borderId="0" xfId="0" applyFont="1"/>
    <xf numFmtId="0" fontId="0" fillId="0" borderId="14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33" fillId="2" borderId="19" xfId="0" applyFont="1" applyFill="1" applyBorder="1" applyAlignment="1" applyProtection="1">
      <alignment horizontal="center" vertical="center"/>
    </xf>
    <xf numFmtId="0" fontId="33" fillId="2" borderId="3" xfId="0" applyFont="1" applyFill="1" applyBorder="1" applyAlignment="1" applyProtection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1</xdr:row>
      <xdr:rowOff>142875</xdr:rowOff>
    </xdr:to>
    <xdr:pic>
      <xdr:nvPicPr>
        <xdr:cNvPr id="1025" name="Immagine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33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0</xdr:row>
      <xdr:rowOff>209550</xdr:rowOff>
    </xdr:from>
    <xdr:to>
      <xdr:col>4</xdr:col>
      <xdr:colOff>171450</xdr:colOff>
      <xdr:row>1</xdr:row>
      <xdr:rowOff>0</xdr:rowOff>
    </xdr:to>
    <xdr:sp macro="" textlink="">
      <xdr:nvSpPr>
        <xdr:cNvPr id="1029" name="Line 5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SpPr>
          <a:spLocks noChangeShapeType="1"/>
        </xdr:cNvSpPr>
      </xdr:nvSpPr>
      <xdr:spPr bwMode="auto">
        <a:xfrm>
          <a:off x="1866900" y="209550"/>
          <a:ext cx="228600" cy="95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200025</xdr:colOff>
      <xdr:row>46</xdr:row>
      <xdr:rowOff>142875</xdr:rowOff>
    </xdr:from>
    <xdr:to>
      <xdr:col>11</xdr:col>
      <xdr:colOff>209550</xdr:colOff>
      <xdr:row>47</xdr:row>
      <xdr:rowOff>142875</xdr:rowOff>
    </xdr:to>
    <xdr:sp macro="" textlink="">
      <xdr:nvSpPr>
        <xdr:cNvPr id="1040" name="Testo 16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SpPr txBox="1">
          <a:spLocks noChangeArrowheads="1"/>
        </xdr:cNvSpPr>
      </xdr:nvSpPr>
      <xdr:spPr bwMode="auto">
        <a:xfrm>
          <a:off x="200025" y="9429750"/>
          <a:ext cx="301942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it-IT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Foglio di lavoro elaborato dal Dir. Scol. Franco De Stefano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2"/>
  <sheetViews>
    <sheetView showGridLines="0" workbookViewId="0"/>
  </sheetViews>
  <sheetFormatPr defaultRowHeight="12.75" x14ac:dyDescent="0.2"/>
  <sheetData>
    <row r="1" spans="1:32" ht="15.75" x14ac:dyDescent="0.25">
      <c r="A1" s="40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41"/>
      <c r="T1" s="41"/>
      <c r="U1" s="41"/>
      <c r="V1" s="41"/>
      <c r="W1" s="41"/>
      <c r="X1" s="41"/>
      <c r="Y1" s="41"/>
      <c r="Z1" s="41"/>
      <c r="AA1" s="41"/>
      <c r="AB1" s="42"/>
      <c r="AC1" s="42"/>
      <c r="AD1" s="41"/>
      <c r="AE1" s="41"/>
      <c r="AF1" s="41"/>
    </row>
    <row r="2" spans="1:32" x14ac:dyDescent="0.2">
      <c r="A2" s="43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44"/>
    </row>
    <row r="3" spans="1:32" x14ac:dyDescent="0.2">
      <c r="A3" s="4"/>
      <c r="B3" s="36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4"/>
      <c r="AA3" s="44"/>
      <c r="AB3" s="44"/>
      <c r="AC3" s="44"/>
      <c r="AD3" s="44"/>
      <c r="AE3" s="44"/>
      <c r="AF3" s="36"/>
    </row>
    <row r="4" spans="1:32" ht="15" x14ac:dyDescent="0.2">
      <c r="A4" s="45" t="s">
        <v>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7"/>
    </row>
    <row r="5" spans="1:32" x14ac:dyDescent="0.2">
      <c r="A5" s="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46"/>
    </row>
    <row r="6" spans="1:32" ht="15" x14ac:dyDescent="0.2">
      <c r="A6" s="48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36"/>
    </row>
    <row r="7" spans="1:32" ht="15" x14ac:dyDescent="0.2">
      <c r="A7" s="45" t="s">
        <v>45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36"/>
    </row>
    <row r="8" spans="1:32" ht="15" x14ac:dyDescent="0.2">
      <c r="A8" s="45" t="s">
        <v>84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</row>
    <row r="9" spans="1:32" ht="15.75" x14ac:dyDescent="0.25">
      <c r="A9" s="45" t="s">
        <v>92</v>
      </c>
      <c r="B9" s="49"/>
      <c r="C9" s="41"/>
      <c r="D9" s="41"/>
      <c r="E9" s="41"/>
      <c r="F9" s="50"/>
      <c r="G9" s="50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37"/>
    </row>
    <row r="10" spans="1:32" ht="15.75" x14ac:dyDescent="0.25">
      <c r="A10" s="80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37"/>
    </row>
    <row r="11" spans="1:32" ht="15" x14ac:dyDescent="0.2">
      <c r="A11" s="45" t="s">
        <v>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37"/>
    </row>
    <row r="12" spans="1:32" x14ac:dyDescent="0.2">
      <c r="A12" s="6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</row>
    <row r="13" spans="1:32" ht="15" x14ac:dyDescent="0.2">
      <c r="A13" s="45" t="s">
        <v>4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</row>
    <row r="14" spans="1:32" ht="15" x14ac:dyDescent="0.2">
      <c r="A14" s="45" t="s">
        <v>5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</row>
    <row r="15" spans="1:32" ht="15" x14ac:dyDescent="0.2">
      <c r="A15" s="45" t="s">
        <v>6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</row>
    <row r="16" spans="1:32" ht="15" x14ac:dyDescent="0.2">
      <c r="A16" s="45" t="s">
        <v>7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37"/>
    </row>
    <row r="17" spans="1:32" ht="15" x14ac:dyDescent="0.2">
      <c r="A17" s="45" t="s">
        <v>8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</row>
    <row r="18" spans="1:32" ht="15.75" x14ac:dyDescent="0.25">
      <c r="A18" s="45" t="s">
        <v>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37"/>
    </row>
    <row r="19" spans="1:32" ht="15" x14ac:dyDescent="0.2">
      <c r="A19" s="48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37"/>
    </row>
    <row r="20" spans="1:32" x14ac:dyDescent="0.2"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7"/>
    </row>
    <row r="21" spans="1:32" x14ac:dyDescent="0.2"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37"/>
    </row>
    <row r="22" spans="1:32" x14ac:dyDescent="0.2"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37"/>
    </row>
    <row r="23" spans="1:32" x14ac:dyDescent="0.2"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37"/>
    </row>
    <row r="24" spans="1:32" x14ac:dyDescent="0.2"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37"/>
    </row>
    <row r="25" spans="1:32" x14ac:dyDescent="0.2"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37"/>
    </row>
    <row r="26" spans="1:32" x14ac:dyDescent="0.2"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37"/>
    </row>
    <row r="27" spans="1:32" x14ac:dyDescent="0.2"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</row>
    <row r="28" spans="1:32" x14ac:dyDescent="0.2"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</row>
    <row r="29" spans="1:32" x14ac:dyDescent="0.2"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</row>
    <row r="30" spans="1:32" x14ac:dyDescent="0.2"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</row>
    <row r="31" spans="1:32" x14ac:dyDescent="0.2"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</row>
    <row r="32" spans="1:32" x14ac:dyDescent="0.2"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37"/>
    </row>
  </sheetData>
  <sheetProtection algorithmName="SHA-512" hashValue="zFk01u1G2lGKdV83rhxqrbx+M3yeTaj2k2mSfkz45R5waz5Vi6ZHMMX6O4shsBTRrtVSYVjHDYnRjZljWEKNGQ==" saltValue="BuB1p1JlUs3FdsQlF++iqQ==" spinCount="100000" sheet="1" objects="1" scenarios="1"/>
  <phoneticPr fontId="38" type="noConversion"/>
  <pageMargins left="0.75" right="0.75" top="1" bottom="1" header="0.5" footer="0.5"/>
  <pageSetup paperSize="9" scale="88" orientation="landscape" horizontalDpi="36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62"/>
  <sheetViews>
    <sheetView showGridLines="0" tabSelected="1" zoomScale="130" zoomScaleNormal="130" workbookViewId="0">
      <pane xSplit="4" ySplit="6" topLeftCell="E16" activePane="bottomRight" state="frozen"/>
      <selection pane="topRight" activeCell="E1" sqref="E1"/>
      <selection pane="bottomLeft" activeCell="A7" sqref="A7"/>
      <selection pane="bottomRight" activeCell="A5" sqref="A5"/>
    </sheetView>
  </sheetViews>
  <sheetFormatPr defaultRowHeight="12.75" x14ac:dyDescent="0.2"/>
  <cols>
    <col min="1" max="1" width="3.140625" customWidth="1"/>
    <col min="2" max="2" width="11.140625" customWidth="1"/>
    <col min="3" max="3" width="13.140625" customWidth="1"/>
    <col min="4" max="4" width="3.42578125" customWidth="1"/>
    <col min="5" max="5" width="4.140625" customWidth="1"/>
    <col min="6" max="6" width="4" customWidth="1"/>
    <col min="7" max="7" width="4.140625" customWidth="1"/>
    <col min="8" max="8" width="4" customWidth="1"/>
    <col min="9" max="9" width="3.85546875" customWidth="1"/>
    <col min="10" max="10" width="6" customWidth="1"/>
    <col min="11" max="11" width="4.140625" customWidth="1"/>
    <col min="12" max="12" width="5.7109375" customWidth="1"/>
    <col min="13" max="13" width="4.85546875" customWidth="1"/>
    <col min="14" max="15" width="3.85546875" customWidth="1"/>
    <col min="16" max="16" width="3.7109375" customWidth="1"/>
    <col min="17" max="17" width="3.5703125" customWidth="1"/>
    <col min="18" max="18" width="4.28515625" customWidth="1"/>
    <col min="19" max="19" width="4.42578125" customWidth="1"/>
    <col min="20" max="20" width="4.5703125" customWidth="1"/>
    <col min="21" max="21" width="3.7109375" customWidth="1"/>
    <col min="22" max="22" width="6.28515625" customWidth="1"/>
    <col min="23" max="23" width="5.140625" customWidth="1"/>
    <col min="24" max="24" width="3.85546875" customWidth="1"/>
    <col min="25" max="25" width="4" customWidth="1"/>
    <col min="26" max="26" width="3.42578125" customWidth="1"/>
    <col min="27" max="29" width="3.7109375" customWidth="1"/>
    <col min="30" max="30" width="3.28515625" customWidth="1"/>
    <col min="31" max="31" width="3.5703125" customWidth="1"/>
    <col min="32" max="32" width="4.85546875" customWidth="1"/>
    <col min="33" max="33" width="4.140625" customWidth="1"/>
    <col min="34" max="34" width="4.42578125" customWidth="1"/>
    <col min="35" max="35" width="4.140625" customWidth="1"/>
    <col min="36" max="36" width="4.42578125" customWidth="1"/>
    <col min="37" max="37" width="5.28515625" customWidth="1"/>
    <col min="38" max="38" width="5.85546875" customWidth="1"/>
    <col min="39" max="39" width="6" customWidth="1"/>
  </cols>
  <sheetData>
    <row r="1" spans="1:39" ht="17.25" thickBot="1" x14ac:dyDescent="0.3">
      <c r="B1" s="1" t="s">
        <v>48</v>
      </c>
      <c r="C1" s="1"/>
      <c r="D1" s="2"/>
      <c r="E1" s="3"/>
      <c r="F1" s="4" t="s">
        <v>88</v>
      </c>
      <c r="G1" s="5"/>
      <c r="H1" s="6"/>
      <c r="I1" s="6"/>
      <c r="J1" s="6"/>
      <c r="K1" s="5"/>
      <c r="L1" s="6"/>
      <c r="M1" s="6"/>
      <c r="N1" s="6"/>
      <c r="O1" s="5"/>
      <c r="P1" s="6"/>
      <c r="Q1" s="5"/>
      <c r="R1" s="6"/>
      <c r="S1" s="6"/>
      <c r="T1" s="6"/>
      <c r="U1" s="6"/>
      <c r="V1" s="6"/>
      <c r="W1" s="6"/>
      <c r="X1" s="5"/>
      <c r="Y1" s="6"/>
      <c r="Z1" s="5"/>
      <c r="AA1" s="6"/>
      <c r="AB1" s="5"/>
      <c r="AC1" s="6"/>
      <c r="AD1" s="5"/>
      <c r="AE1" s="6"/>
      <c r="AF1" s="6"/>
      <c r="AG1" s="5"/>
      <c r="AH1" s="6"/>
      <c r="AI1" s="5"/>
      <c r="AJ1" s="6"/>
      <c r="AK1" s="6"/>
      <c r="AL1" s="6"/>
      <c r="AM1" s="7"/>
    </row>
    <row r="2" spans="1:39" ht="17.25" thickBot="1" x14ac:dyDescent="0.3">
      <c r="A2" s="8"/>
      <c r="B2" s="9"/>
      <c r="C2" s="1"/>
      <c r="D2" s="2"/>
      <c r="E2" s="58"/>
      <c r="F2" s="39" t="s">
        <v>52</v>
      </c>
      <c r="G2" s="59"/>
      <c r="H2" s="10"/>
      <c r="I2" s="10"/>
      <c r="J2" s="10"/>
      <c r="K2" s="60"/>
      <c r="L2" s="10"/>
      <c r="M2" s="10"/>
      <c r="N2" s="10"/>
      <c r="O2" s="60"/>
      <c r="P2" s="10"/>
      <c r="Q2" s="60"/>
      <c r="R2" s="10"/>
      <c r="S2" s="10"/>
      <c r="T2" s="10"/>
      <c r="U2" s="90"/>
      <c r="V2" s="15"/>
      <c r="W2" s="84"/>
      <c r="X2" s="82"/>
      <c r="Y2" s="83" t="s">
        <v>10</v>
      </c>
      <c r="Z2" s="61"/>
      <c r="AA2" s="10"/>
      <c r="AB2" s="60"/>
      <c r="AC2" s="10"/>
      <c r="AD2" s="60"/>
      <c r="AE2" s="10"/>
      <c r="AF2" s="84"/>
      <c r="AG2" s="130" t="s">
        <v>72</v>
      </c>
      <c r="AH2" s="10"/>
      <c r="AI2" s="60"/>
      <c r="AJ2" s="10"/>
      <c r="AK2" s="84"/>
      <c r="AL2" s="6"/>
      <c r="AM2" s="7"/>
    </row>
    <row r="3" spans="1:39" x14ac:dyDescent="0.2">
      <c r="A3" s="11"/>
      <c r="B3" s="12"/>
      <c r="C3" s="12"/>
      <c r="D3" s="7"/>
      <c r="E3" s="62"/>
      <c r="F3" s="15" t="s">
        <v>11</v>
      </c>
      <c r="G3" s="63" t="s">
        <v>12</v>
      </c>
      <c r="H3" s="14"/>
      <c r="I3" s="124"/>
      <c r="J3" s="123" t="s">
        <v>80</v>
      </c>
      <c r="K3" s="141" t="s">
        <v>51</v>
      </c>
      <c r="L3" s="142"/>
      <c r="M3" s="141" t="s">
        <v>13</v>
      </c>
      <c r="N3" s="142"/>
      <c r="O3" s="64"/>
      <c r="P3" s="13" t="s">
        <v>5</v>
      </c>
      <c r="Q3" s="63" t="s">
        <v>14</v>
      </c>
      <c r="R3" s="14"/>
      <c r="S3" s="64"/>
      <c r="T3" s="128" t="s">
        <v>58</v>
      </c>
      <c r="U3" s="64" t="s">
        <v>85</v>
      </c>
      <c r="V3" s="98"/>
      <c r="W3" s="85"/>
      <c r="X3" s="65" t="s">
        <v>66</v>
      </c>
      <c r="Y3" s="16"/>
      <c r="Z3" s="66" t="s">
        <v>68</v>
      </c>
      <c r="AA3" s="16"/>
      <c r="AB3" s="66" t="s">
        <v>53</v>
      </c>
      <c r="AC3" s="16"/>
      <c r="AD3" s="66" t="s">
        <v>69</v>
      </c>
      <c r="AE3" s="88"/>
      <c r="AF3" s="85"/>
      <c r="AG3" s="66" t="s">
        <v>66</v>
      </c>
      <c r="AH3" s="17"/>
      <c r="AI3" s="66" t="s">
        <v>65</v>
      </c>
      <c r="AJ3" s="17"/>
      <c r="AK3" s="85"/>
      <c r="AL3" s="18"/>
      <c r="AM3" s="11"/>
    </row>
    <row r="4" spans="1:39" ht="18" customHeight="1" thickBot="1" x14ac:dyDescent="0.25">
      <c r="A4" s="7"/>
      <c r="B4" s="12"/>
      <c r="C4" s="12"/>
      <c r="D4" s="19"/>
      <c r="E4" s="102" t="s">
        <v>15</v>
      </c>
      <c r="F4" s="103"/>
      <c r="G4" s="125" t="s">
        <v>47</v>
      </c>
      <c r="H4" s="103"/>
      <c r="I4" s="104" t="s">
        <v>16</v>
      </c>
      <c r="J4" s="103"/>
      <c r="K4" s="143" t="s">
        <v>74</v>
      </c>
      <c r="L4" s="144"/>
      <c r="M4" s="127" t="s">
        <v>54</v>
      </c>
      <c r="N4" s="126"/>
      <c r="O4" s="104" t="s">
        <v>70</v>
      </c>
      <c r="P4" s="106"/>
      <c r="Q4" s="107"/>
      <c r="R4" s="103"/>
      <c r="S4" s="105" t="s">
        <v>17</v>
      </c>
      <c r="T4" s="103"/>
      <c r="U4" s="101" t="s">
        <v>18</v>
      </c>
      <c r="V4" s="99"/>
      <c r="W4" s="86"/>
      <c r="X4" s="68"/>
      <c r="Y4" s="22"/>
      <c r="Z4" s="67"/>
      <c r="AA4" s="22"/>
      <c r="AB4" s="67"/>
      <c r="AC4" s="22"/>
      <c r="AD4" s="67"/>
      <c r="AE4" s="21"/>
      <c r="AF4" s="86"/>
      <c r="AG4" s="67"/>
      <c r="AH4" s="22"/>
      <c r="AI4" s="67"/>
      <c r="AJ4" s="20"/>
      <c r="AK4" s="86"/>
      <c r="AL4" s="7"/>
      <c r="AM4" s="7"/>
    </row>
    <row r="5" spans="1:39" ht="111" customHeight="1" x14ac:dyDescent="0.2">
      <c r="A5" s="93" t="s">
        <v>19</v>
      </c>
      <c r="B5" s="74" t="s">
        <v>20</v>
      </c>
      <c r="C5" s="74" t="s">
        <v>21</v>
      </c>
      <c r="D5" s="52" t="s">
        <v>22</v>
      </c>
      <c r="E5" s="51" t="s">
        <v>49</v>
      </c>
      <c r="F5" s="23" t="s">
        <v>24</v>
      </c>
      <c r="G5" s="51" t="s">
        <v>49</v>
      </c>
      <c r="H5" s="24" t="s">
        <v>25</v>
      </c>
      <c r="I5" s="69" t="s">
        <v>75</v>
      </c>
      <c r="J5" s="25" t="s">
        <v>77</v>
      </c>
      <c r="K5" s="69" t="s">
        <v>76</v>
      </c>
      <c r="L5" s="25" t="s">
        <v>78</v>
      </c>
      <c r="M5" s="51" t="s">
        <v>23</v>
      </c>
      <c r="N5" s="23" t="s">
        <v>55</v>
      </c>
      <c r="O5" s="51" t="s">
        <v>46</v>
      </c>
      <c r="P5" s="26" t="s">
        <v>81</v>
      </c>
      <c r="Q5" s="51" t="s">
        <v>46</v>
      </c>
      <c r="R5" s="26" t="s">
        <v>82</v>
      </c>
      <c r="S5" s="51" t="s">
        <v>23</v>
      </c>
      <c r="T5" s="26" t="s">
        <v>26</v>
      </c>
      <c r="U5" s="72" t="s">
        <v>27</v>
      </c>
      <c r="V5" s="100" t="s">
        <v>83</v>
      </c>
      <c r="W5" s="87" t="s">
        <v>28</v>
      </c>
      <c r="X5" s="71" t="s">
        <v>27</v>
      </c>
      <c r="Y5" s="23" t="s">
        <v>29</v>
      </c>
      <c r="Z5" s="51" t="s">
        <v>30</v>
      </c>
      <c r="AA5" s="26" t="s">
        <v>31</v>
      </c>
      <c r="AB5" s="51" t="s">
        <v>32</v>
      </c>
      <c r="AC5" s="26" t="s">
        <v>33</v>
      </c>
      <c r="AD5" s="70" t="s">
        <v>27</v>
      </c>
      <c r="AE5" s="81" t="s">
        <v>34</v>
      </c>
      <c r="AF5" s="89" t="s">
        <v>35</v>
      </c>
      <c r="AG5" s="70" t="s">
        <v>27</v>
      </c>
      <c r="AH5" s="26" t="s">
        <v>63</v>
      </c>
      <c r="AI5" s="70" t="s">
        <v>27</v>
      </c>
      <c r="AJ5" s="26" t="s">
        <v>64</v>
      </c>
      <c r="AK5" s="89" t="s">
        <v>36</v>
      </c>
      <c r="AL5" s="91" t="s">
        <v>37</v>
      </c>
      <c r="AM5" s="73" t="s">
        <v>38</v>
      </c>
    </row>
    <row r="6" spans="1:39" ht="18.75" thickBot="1" x14ac:dyDescent="0.3">
      <c r="A6" s="75"/>
      <c r="B6" s="27"/>
      <c r="C6" s="27"/>
      <c r="D6" s="108"/>
      <c r="E6" s="109"/>
      <c r="F6" s="110" t="s">
        <v>50</v>
      </c>
      <c r="G6" s="111"/>
      <c r="H6" s="110" t="s">
        <v>50</v>
      </c>
      <c r="I6" s="112"/>
      <c r="J6" s="113" t="s">
        <v>39</v>
      </c>
      <c r="K6" s="112"/>
      <c r="L6" s="113" t="s">
        <v>39</v>
      </c>
      <c r="M6" s="112"/>
      <c r="N6" s="114" t="s">
        <v>40</v>
      </c>
      <c r="O6" s="112"/>
      <c r="P6" s="114" t="s">
        <v>56</v>
      </c>
      <c r="Q6" s="112"/>
      <c r="R6" s="114" t="s">
        <v>57</v>
      </c>
      <c r="S6" s="112"/>
      <c r="T6" s="114" t="s">
        <v>59</v>
      </c>
      <c r="U6" s="112"/>
      <c r="V6" s="115" t="s">
        <v>60</v>
      </c>
      <c r="W6" s="116"/>
      <c r="X6" s="117"/>
      <c r="Y6" s="110" t="s">
        <v>61</v>
      </c>
      <c r="Z6" s="111"/>
      <c r="AA6" s="114" t="s">
        <v>62</v>
      </c>
      <c r="AB6" s="112"/>
      <c r="AC6" s="114" t="s">
        <v>57</v>
      </c>
      <c r="AD6" s="118"/>
      <c r="AE6" s="115" t="s">
        <v>61</v>
      </c>
      <c r="AF6" s="116"/>
      <c r="AG6" s="111"/>
      <c r="AH6" s="114" t="s">
        <v>41</v>
      </c>
      <c r="AI6" s="112"/>
      <c r="AJ6" s="114" t="s">
        <v>67</v>
      </c>
      <c r="AK6" s="116"/>
      <c r="AL6" s="119"/>
      <c r="AM6" s="120"/>
    </row>
    <row r="7" spans="1:39" x14ac:dyDescent="0.2">
      <c r="A7" s="28">
        <f t="shared" ref="A7:A36" si="0">1 +A6</f>
        <v>1</v>
      </c>
      <c r="B7" s="29"/>
      <c r="C7" s="29"/>
      <c r="D7" s="96"/>
      <c r="E7" s="53"/>
      <c r="F7" s="133">
        <f>E7*2</f>
        <v>0</v>
      </c>
      <c r="G7" s="54"/>
      <c r="H7" s="133">
        <f>G7*2</f>
        <v>0</v>
      </c>
      <c r="I7" s="54">
        <v>245</v>
      </c>
      <c r="J7" s="138">
        <f>IF(I7&lt;=48,I7,48+(I7-48)*2/3)</f>
        <v>179.33333333333334</v>
      </c>
      <c r="K7" s="54">
        <v>195</v>
      </c>
      <c r="L7" s="138">
        <f>IF(K7&lt;=48,K7,48+(K7-48)*2/3)</f>
        <v>146</v>
      </c>
      <c r="M7" s="54"/>
      <c r="N7" s="131">
        <f>M7</f>
        <v>0</v>
      </c>
      <c r="O7" s="54"/>
      <c r="P7" s="133">
        <f>IF(O7&gt;10,80,O7*8)</f>
        <v>0</v>
      </c>
      <c r="Q7" s="54"/>
      <c r="R7" s="133">
        <f>Q7*12</f>
        <v>0</v>
      </c>
      <c r="S7" s="54"/>
      <c r="T7" s="134">
        <f>S7*4</f>
        <v>0</v>
      </c>
      <c r="U7" s="54"/>
      <c r="V7" s="133">
        <f>IF(U7="si",40,0)</f>
        <v>0</v>
      </c>
      <c r="W7" s="132">
        <f>F7+H7+J7+L7+N7+P7+R7+T7+V7</f>
        <v>325.33333333333337</v>
      </c>
      <c r="X7" s="55"/>
      <c r="Y7" s="133">
        <f>IF(X7="si",24,0)</f>
        <v>0</v>
      </c>
      <c r="Z7" s="54"/>
      <c r="AA7" s="133">
        <f>Z7*16</f>
        <v>0</v>
      </c>
      <c r="AB7" s="54"/>
      <c r="AC7" s="133">
        <f>AB7*12</f>
        <v>0</v>
      </c>
      <c r="AD7" s="54"/>
      <c r="AE7" s="134">
        <f>IF(AD7="si",24,0)</f>
        <v>0</v>
      </c>
      <c r="AF7" s="135">
        <f>Y7+AA7+AC7+AE7</f>
        <v>0</v>
      </c>
      <c r="AG7" s="54"/>
      <c r="AH7" s="133">
        <f>IF(AG7="si",12,0)</f>
        <v>0</v>
      </c>
      <c r="AI7" s="54"/>
      <c r="AJ7" s="133">
        <f>IF(AI7="si",12,0)</f>
        <v>0</v>
      </c>
      <c r="AK7" s="136">
        <f>AH7+AJ7</f>
        <v>0</v>
      </c>
      <c r="AL7" s="137">
        <f>W7+AF7+AK7</f>
        <v>325.33333333333337</v>
      </c>
      <c r="AM7" s="121"/>
    </row>
    <row r="8" spans="1:39" x14ac:dyDescent="0.2">
      <c r="A8" s="30">
        <f t="shared" si="0"/>
        <v>2</v>
      </c>
      <c r="B8" s="31"/>
      <c r="C8" s="31"/>
      <c r="D8" s="97"/>
      <c r="E8" s="56"/>
      <c r="F8" s="133">
        <f t="shared" ref="F8:F36" si="1">E8*2</f>
        <v>0</v>
      </c>
      <c r="G8" s="57"/>
      <c r="H8" s="133">
        <f t="shared" ref="H8:H36" si="2">G8*2</f>
        <v>0</v>
      </c>
      <c r="I8" s="57"/>
      <c r="J8" s="131">
        <f t="shared" ref="J8:J36" si="3">IF(I8&lt;=48,I8,48+(I8-48)*2/3)</f>
        <v>0</v>
      </c>
      <c r="K8" s="57"/>
      <c r="L8" s="131">
        <f t="shared" ref="L8:L36" si="4">IF(K8&lt;=48,K8,48+(K8-48)*2/3)</f>
        <v>0</v>
      </c>
      <c r="M8" s="57"/>
      <c r="N8" s="131">
        <f t="shared" ref="N8:N36" si="5">M8</f>
        <v>0</v>
      </c>
      <c r="O8" s="57"/>
      <c r="P8" s="133">
        <f t="shared" ref="P8:P36" si="6">IF(O8&gt;10,80,O8*8)</f>
        <v>0</v>
      </c>
      <c r="Q8" s="57"/>
      <c r="R8" s="133">
        <f t="shared" ref="R8:R36" si="7">Q8*12</f>
        <v>0</v>
      </c>
      <c r="S8" s="57"/>
      <c r="T8" s="134">
        <f t="shared" ref="T8:T36" si="8">S8*4</f>
        <v>0</v>
      </c>
      <c r="U8" s="57"/>
      <c r="V8" s="133">
        <f t="shared" ref="V8:V36" si="9">IF(U8="si",40,0)</f>
        <v>0</v>
      </c>
      <c r="W8" s="132">
        <f t="shared" ref="W8:W36" si="10">F8+H8+J8+L8+N8+P8+R8+T8+V8</f>
        <v>0</v>
      </c>
      <c r="X8" s="56"/>
      <c r="Y8" s="133">
        <f t="shared" ref="Y8:Y36" si="11">IF(X8="si",24,0)</f>
        <v>0</v>
      </c>
      <c r="Z8" s="57"/>
      <c r="AA8" s="133">
        <f t="shared" ref="AA8:AA36" si="12">Z8*16</f>
        <v>0</v>
      </c>
      <c r="AB8" s="57"/>
      <c r="AC8" s="133">
        <f t="shared" ref="AC8:AC36" si="13">AB8*12</f>
        <v>0</v>
      </c>
      <c r="AD8" s="57"/>
      <c r="AE8" s="134">
        <f t="shared" ref="AE8:AE36" si="14">IF(AD8="si",24,0)</f>
        <v>0</v>
      </c>
      <c r="AF8" s="135">
        <f t="shared" ref="AF8:AF36" si="15">Y8+AA8+AC8+AE8</f>
        <v>0</v>
      </c>
      <c r="AG8" s="57"/>
      <c r="AH8" s="133">
        <f t="shared" ref="AH8:AH36" si="16">IF(AG8="si",12,0)</f>
        <v>0</v>
      </c>
      <c r="AI8" s="57"/>
      <c r="AJ8" s="133">
        <f t="shared" ref="AJ8:AJ36" si="17">IF(AI8="si",12,0)</f>
        <v>0</v>
      </c>
      <c r="AK8" s="136">
        <f t="shared" ref="AK8:AK36" si="18">AH8+AJ8</f>
        <v>0</v>
      </c>
      <c r="AL8" s="137">
        <f t="shared" ref="AL8:AL36" si="19">W8+AF8+AK8</f>
        <v>0</v>
      </c>
      <c r="AM8" s="122"/>
    </row>
    <row r="9" spans="1:39" x14ac:dyDescent="0.2">
      <c r="A9" s="30">
        <f t="shared" si="0"/>
        <v>3</v>
      </c>
      <c r="B9" s="31"/>
      <c r="C9" s="31"/>
      <c r="D9" s="97"/>
      <c r="E9" s="56"/>
      <c r="F9" s="133">
        <f t="shared" si="1"/>
        <v>0</v>
      </c>
      <c r="G9" s="57"/>
      <c r="H9" s="133">
        <f t="shared" si="2"/>
        <v>0</v>
      </c>
      <c r="I9" s="57"/>
      <c r="J9" s="131">
        <f t="shared" si="3"/>
        <v>0</v>
      </c>
      <c r="K9" s="57"/>
      <c r="L9" s="131">
        <f t="shared" si="4"/>
        <v>0</v>
      </c>
      <c r="M9" s="57"/>
      <c r="N9" s="131">
        <f t="shared" si="5"/>
        <v>0</v>
      </c>
      <c r="O9" s="57"/>
      <c r="P9" s="133">
        <f t="shared" si="6"/>
        <v>0</v>
      </c>
      <c r="Q9" s="57"/>
      <c r="R9" s="133">
        <f t="shared" si="7"/>
        <v>0</v>
      </c>
      <c r="S9" s="57"/>
      <c r="T9" s="134">
        <f t="shared" si="8"/>
        <v>0</v>
      </c>
      <c r="U9" s="57"/>
      <c r="V9" s="133">
        <f t="shared" si="9"/>
        <v>0</v>
      </c>
      <c r="W9" s="132">
        <f t="shared" si="10"/>
        <v>0</v>
      </c>
      <c r="X9" s="56"/>
      <c r="Y9" s="133">
        <f t="shared" si="11"/>
        <v>0</v>
      </c>
      <c r="Z9" s="57"/>
      <c r="AA9" s="133">
        <f t="shared" si="12"/>
        <v>0</v>
      </c>
      <c r="AB9" s="57"/>
      <c r="AC9" s="133">
        <f t="shared" si="13"/>
        <v>0</v>
      </c>
      <c r="AD9" s="57"/>
      <c r="AE9" s="134">
        <f t="shared" si="14"/>
        <v>0</v>
      </c>
      <c r="AF9" s="135">
        <f t="shared" si="15"/>
        <v>0</v>
      </c>
      <c r="AG9" s="57"/>
      <c r="AH9" s="133">
        <f t="shared" si="16"/>
        <v>0</v>
      </c>
      <c r="AI9" s="57"/>
      <c r="AJ9" s="133">
        <f t="shared" si="17"/>
        <v>0</v>
      </c>
      <c r="AK9" s="136">
        <f t="shared" si="18"/>
        <v>0</v>
      </c>
      <c r="AL9" s="137">
        <f t="shared" si="19"/>
        <v>0</v>
      </c>
      <c r="AM9" s="122"/>
    </row>
    <row r="10" spans="1:39" x14ac:dyDescent="0.2">
      <c r="A10" s="30">
        <f t="shared" si="0"/>
        <v>4</v>
      </c>
      <c r="B10" s="31"/>
      <c r="C10" s="31"/>
      <c r="D10" s="97"/>
      <c r="E10" s="56"/>
      <c r="F10" s="133">
        <f t="shared" si="1"/>
        <v>0</v>
      </c>
      <c r="G10" s="57"/>
      <c r="H10" s="133">
        <f t="shared" si="2"/>
        <v>0</v>
      </c>
      <c r="I10" s="57"/>
      <c r="J10" s="131">
        <f t="shared" si="3"/>
        <v>0</v>
      </c>
      <c r="K10" s="57"/>
      <c r="L10" s="131">
        <f t="shared" si="4"/>
        <v>0</v>
      </c>
      <c r="M10" s="57"/>
      <c r="N10" s="131">
        <f t="shared" si="5"/>
        <v>0</v>
      </c>
      <c r="O10" s="57"/>
      <c r="P10" s="133">
        <f t="shared" si="6"/>
        <v>0</v>
      </c>
      <c r="Q10" s="57"/>
      <c r="R10" s="133">
        <f t="shared" si="7"/>
        <v>0</v>
      </c>
      <c r="S10" s="57"/>
      <c r="T10" s="134">
        <f t="shared" si="8"/>
        <v>0</v>
      </c>
      <c r="U10" s="57"/>
      <c r="V10" s="133">
        <f t="shared" si="9"/>
        <v>0</v>
      </c>
      <c r="W10" s="132">
        <f t="shared" si="10"/>
        <v>0</v>
      </c>
      <c r="X10" s="56"/>
      <c r="Y10" s="133">
        <f t="shared" si="11"/>
        <v>0</v>
      </c>
      <c r="Z10" s="57"/>
      <c r="AA10" s="133">
        <f t="shared" si="12"/>
        <v>0</v>
      </c>
      <c r="AB10" s="57"/>
      <c r="AC10" s="133">
        <f t="shared" si="13"/>
        <v>0</v>
      </c>
      <c r="AD10" s="57"/>
      <c r="AE10" s="134">
        <f t="shared" si="14"/>
        <v>0</v>
      </c>
      <c r="AF10" s="135">
        <f t="shared" si="15"/>
        <v>0</v>
      </c>
      <c r="AG10" s="57"/>
      <c r="AH10" s="133">
        <f t="shared" si="16"/>
        <v>0</v>
      </c>
      <c r="AI10" s="57"/>
      <c r="AJ10" s="133">
        <f t="shared" si="17"/>
        <v>0</v>
      </c>
      <c r="AK10" s="136">
        <f t="shared" si="18"/>
        <v>0</v>
      </c>
      <c r="AL10" s="137">
        <f t="shared" si="19"/>
        <v>0</v>
      </c>
      <c r="AM10" s="122"/>
    </row>
    <row r="11" spans="1:39" x14ac:dyDescent="0.2">
      <c r="A11" s="30">
        <f t="shared" si="0"/>
        <v>5</v>
      </c>
      <c r="B11" s="31"/>
      <c r="C11" s="31"/>
      <c r="D11" s="97"/>
      <c r="E11" s="56"/>
      <c r="F11" s="133">
        <f t="shared" si="1"/>
        <v>0</v>
      </c>
      <c r="G11" s="57"/>
      <c r="H11" s="133">
        <f t="shared" si="2"/>
        <v>0</v>
      </c>
      <c r="I11" s="57"/>
      <c r="J11" s="131">
        <f t="shared" si="3"/>
        <v>0</v>
      </c>
      <c r="K11" s="57"/>
      <c r="L11" s="131">
        <f t="shared" si="4"/>
        <v>0</v>
      </c>
      <c r="M11" s="57"/>
      <c r="N11" s="131">
        <f t="shared" si="5"/>
        <v>0</v>
      </c>
      <c r="O11" s="57"/>
      <c r="P11" s="133">
        <f t="shared" si="6"/>
        <v>0</v>
      </c>
      <c r="Q11" s="57"/>
      <c r="R11" s="133">
        <f t="shared" si="7"/>
        <v>0</v>
      </c>
      <c r="S11" s="57"/>
      <c r="T11" s="134">
        <f t="shared" si="8"/>
        <v>0</v>
      </c>
      <c r="U11" s="57"/>
      <c r="V11" s="133">
        <f t="shared" si="9"/>
        <v>0</v>
      </c>
      <c r="W11" s="132">
        <f t="shared" si="10"/>
        <v>0</v>
      </c>
      <c r="X11" s="56"/>
      <c r="Y11" s="133">
        <f t="shared" si="11"/>
        <v>0</v>
      </c>
      <c r="Z11" s="57"/>
      <c r="AA11" s="133">
        <f t="shared" si="12"/>
        <v>0</v>
      </c>
      <c r="AB11" s="57"/>
      <c r="AC11" s="133">
        <f t="shared" si="13"/>
        <v>0</v>
      </c>
      <c r="AD11" s="57"/>
      <c r="AE11" s="134">
        <f t="shared" si="14"/>
        <v>0</v>
      </c>
      <c r="AF11" s="135">
        <f t="shared" si="15"/>
        <v>0</v>
      </c>
      <c r="AG11" s="57"/>
      <c r="AH11" s="133">
        <f t="shared" si="16"/>
        <v>0</v>
      </c>
      <c r="AI11" s="57"/>
      <c r="AJ11" s="133">
        <f t="shared" si="17"/>
        <v>0</v>
      </c>
      <c r="AK11" s="136">
        <f t="shared" si="18"/>
        <v>0</v>
      </c>
      <c r="AL11" s="137">
        <f t="shared" si="19"/>
        <v>0</v>
      </c>
      <c r="AM11" s="122"/>
    </row>
    <row r="12" spans="1:39" x14ac:dyDescent="0.2">
      <c r="A12" s="30">
        <f t="shared" si="0"/>
        <v>6</v>
      </c>
      <c r="B12" s="31"/>
      <c r="C12" s="31"/>
      <c r="D12" s="97"/>
      <c r="E12" s="56"/>
      <c r="F12" s="133">
        <f t="shared" si="1"/>
        <v>0</v>
      </c>
      <c r="G12" s="57"/>
      <c r="H12" s="133">
        <f t="shared" si="2"/>
        <v>0</v>
      </c>
      <c r="I12" s="57"/>
      <c r="J12" s="131">
        <f t="shared" si="3"/>
        <v>0</v>
      </c>
      <c r="K12" s="57"/>
      <c r="L12" s="131">
        <f t="shared" si="4"/>
        <v>0</v>
      </c>
      <c r="M12" s="57"/>
      <c r="N12" s="131">
        <f t="shared" si="5"/>
        <v>0</v>
      </c>
      <c r="O12" s="57"/>
      <c r="P12" s="133">
        <f t="shared" si="6"/>
        <v>0</v>
      </c>
      <c r="Q12" s="57"/>
      <c r="R12" s="133">
        <f t="shared" si="7"/>
        <v>0</v>
      </c>
      <c r="S12" s="57"/>
      <c r="T12" s="134">
        <f t="shared" si="8"/>
        <v>0</v>
      </c>
      <c r="U12" s="57"/>
      <c r="V12" s="133">
        <f t="shared" si="9"/>
        <v>0</v>
      </c>
      <c r="W12" s="132">
        <f t="shared" si="10"/>
        <v>0</v>
      </c>
      <c r="X12" s="56"/>
      <c r="Y12" s="133">
        <f t="shared" si="11"/>
        <v>0</v>
      </c>
      <c r="Z12" s="57"/>
      <c r="AA12" s="133">
        <f t="shared" si="12"/>
        <v>0</v>
      </c>
      <c r="AB12" s="57"/>
      <c r="AC12" s="133">
        <f t="shared" si="13"/>
        <v>0</v>
      </c>
      <c r="AD12" s="57"/>
      <c r="AE12" s="134">
        <f t="shared" si="14"/>
        <v>0</v>
      </c>
      <c r="AF12" s="135">
        <f t="shared" si="15"/>
        <v>0</v>
      </c>
      <c r="AG12" s="57"/>
      <c r="AH12" s="133">
        <f t="shared" si="16"/>
        <v>0</v>
      </c>
      <c r="AI12" s="57"/>
      <c r="AJ12" s="133">
        <f t="shared" si="17"/>
        <v>0</v>
      </c>
      <c r="AK12" s="136">
        <f t="shared" si="18"/>
        <v>0</v>
      </c>
      <c r="AL12" s="137">
        <f t="shared" si="19"/>
        <v>0</v>
      </c>
      <c r="AM12" s="122"/>
    </row>
    <row r="13" spans="1:39" x14ac:dyDescent="0.2">
      <c r="A13" s="30">
        <f t="shared" si="0"/>
        <v>7</v>
      </c>
      <c r="B13" s="31"/>
      <c r="C13" s="31"/>
      <c r="D13" s="97"/>
      <c r="E13" s="56"/>
      <c r="F13" s="133">
        <f t="shared" si="1"/>
        <v>0</v>
      </c>
      <c r="G13" s="57"/>
      <c r="H13" s="133">
        <f t="shared" si="2"/>
        <v>0</v>
      </c>
      <c r="I13" s="57"/>
      <c r="J13" s="131">
        <f t="shared" si="3"/>
        <v>0</v>
      </c>
      <c r="K13" s="57"/>
      <c r="L13" s="131">
        <f t="shared" si="4"/>
        <v>0</v>
      </c>
      <c r="M13" s="57"/>
      <c r="N13" s="131">
        <f t="shared" si="5"/>
        <v>0</v>
      </c>
      <c r="O13" s="57"/>
      <c r="P13" s="133">
        <f t="shared" si="6"/>
        <v>0</v>
      </c>
      <c r="Q13" s="57"/>
      <c r="R13" s="133">
        <f t="shared" si="7"/>
        <v>0</v>
      </c>
      <c r="S13" s="57"/>
      <c r="T13" s="134">
        <f t="shared" si="8"/>
        <v>0</v>
      </c>
      <c r="U13" s="57"/>
      <c r="V13" s="133">
        <f t="shared" si="9"/>
        <v>0</v>
      </c>
      <c r="W13" s="132">
        <f t="shared" si="10"/>
        <v>0</v>
      </c>
      <c r="X13" s="56"/>
      <c r="Y13" s="133">
        <f t="shared" si="11"/>
        <v>0</v>
      </c>
      <c r="Z13" s="57"/>
      <c r="AA13" s="133">
        <f t="shared" si="12"/>
        <v>0</v>
      </c>
      <c r="AB13" s="57"/>
      <c r="AC13" s="133">
        <f t="shared" si="13"/>
        <v>0</v>
      </c>
      <c r="AD13" s="57"/>
      <c r="AE13" s="134">
        <f t="shared" si="14"/>
        <v>0</v>
      </c>
      <c r="AF13" s="135">
        <f t="shared" si="15"/>
        <v>0</v>
      </c>
      <c r="AG13" s="57"/>
      <c r="AH13" s="133">
        <f t="shared" si="16"/>
        <v>0</v>
      </c>
      <c r="AI13" s="57"/>
      <c r="AJ13" s="133">
        <f t="shared" si="17"/>
        <v>0</v>
      </c>
      <c r="AK13" s="136">
        <f t="shared" si="18"/>
        <v>0</v>
      </c>
      <c r="AL13" s="137">
        <f t="shared" si="19"/>
        <v>0</v>
      </c>
      <c r="AM13" s="122"/>
    </row>
    <row r="14" spans="1:39" x14ac:dyDescent="0.2">
      <c r="A14" s="30">
        <f t="shared" si="0"/>
        <v>8</v>
      </c>
      <c r="B14" s="31"/>
      <c r="C14" s="31"/>
      <c r="D14" s="97"/>
      <c r="E14" s="56"/>
      <c r="F14" s="133">
        <f t="shared" si="1"/>
        <v>0</v>
      </c>
      <c r="G14" s="57"/>
      <c r="H14" s="133">
        <f t="shared" si="2"/>
        <v>0</v>
      </c>
      <c r="I14" s="57"/>
      <c r="J14" s="131">
        <f t="shared" si="3"/>
        <v>0</v>
      </c>
      <c r="K14" s="57"/>
      <c r="L14" s="131">
        <f t="shared" si="4"/>
        <v>0</v>
      </c>
      <c r="M14" s="57"/>
      <c r="N14" s="131">
        <f t="shared" si="5"/>
        <v>0</v>
      </c>
      <c r="O14" s="57"/>
      <c r="P14" s="133">
        <f t="shared" si="6"/>
        <v>0</v>
      </c>
      <c r="Q14" s="57"/>
      <c r="R14" s="133">
        <f t="shared" si="7"/>
        <v>0</v>
      </c>
      <c r="S14" s="57"/>
      <c r="T14" s="134">
        <f t="shared" si="8"/>
        <v>0</v>
      </c>
      <c r="U14" s="57"/>
      <c r="V14" s="133">
        <f t="shared" si="9"/>
        <v>0</v>
      </c>
      <c r="W14" s="132">
        <f t="shared" si="10"/>
        <v>0</v>
      </c>
      <c r="X14" s="56"/>
      <c r="Y14" s="133">
        <f t="shared" si="11"/>
        <v>0</v>
      </c>
      <c r="Z14" s="57"/>
      <c r="AA14" s="133">
        <f t="shared" si="12"/>
        <v>0</v>
      </c>
      <c r="AB14" s="57"/>
      <c r="AC14" s="133">
        <f t="shared" si="13"/>
        <v>0</v>
      </c>
      <c r="AD14" s="57"/>
      <c r="AE14" s="134">
        <f t="shared" si="14"/>
        <v>0</v>
      </c>
      <c r="AF14" s="135">
        <f t="shared" si="15"/>
        <v>0</v>
      </c>
      <c r="AG14" s="57"/>
      <c r="AH14" s="133">
        <f t="shared" si="16"/>
        <v>0</v>
      </c>
      <c r="AI14" s="57"/>
      <c r="AJ14" s="133">
        <f t="shared" si="17"/>
        <v>0</v>
      </c>
      <c r="AK14" s="136">
        <f t="shared" si="18"/>
        <v>0</v>
      </c>
      <c r="AL14" s="137">
        <f t="shared" si="19"/>
        <v>0</v>
      </c>
      <c r="AM14" s="122"/>
    </row>
    <row r="15" spans="1:39" x14ac:dyDescent="0.2">
      <c r="A15" s="30">
        <f t="shared" si="0"/>
        <v>9</v>
      </c>
      <c r="B15" s="31"/>
      <c r="C15" s="31"/>
      <c r="D15" s="97"/>
      <c r="E15" s="56"/>
      <c r="F15" s="133">
        <f t="shared" si="1"/>
        <v>0</v>
      </c>
      <c r="G15" s="57"/>
      <c r="H15" s="133">
        <f t="shared" si="2"/>
        <v>0</v>
      </c>
      <c r="I15" s="57"/>
      <c r="J15" s="131">
        <f t="shared" si="3"/>
        <v>0</v>
      </c>
      <c r="K15" s="57"/>
      <c r="L15" s="131">
        <f t="shared" si="4"/>
        <v>0</v>
      </c>
      <c r="M15" s="57"/>
      <c r="N15" s="131">
        <f t="shared" si="5"/>
        <v>0</v>
      </c>
      <c r="O15" s="57"/>
      <c r="P15" s="133">
        <f t="shared" si="6"/>
        <v>0</v>
      </c>
      <c r="Q15" s="57"/>
      <c r="R15" s="133">
        <f t="shared" si="7"/>
        <v>0</v>
      </c>
      <c r="S15" s="57"/>
      <c r="T15" s="134">
        <f t="shared" si="8"/>
        <v>0</v>
      </c>
      <c r="U15" s="57"/>
      <c r="V15" s="133">
        <f t="shared" si="9"/>
        <v>0</v>
      </c>
      <c r="W15" s="132">
        <f t="shared" si="10"/>
        <v>0</v>
      </c>
      <c r="X15" s="56"/>
      <c r="Y15" s="133">
        <f t="shared" si="11"/>
        <v>0</v>
      </c>
      <c r="Z15" s="57"/>
      <c r="AA15" s="133">
        <f t="shared" si="12"/>
        <v>0</v>
      </c>
      <c r="AB15" s="57"/>
      <c r="AC15" s="133">
        <f t="shared" si="13"/>
        <v>0</v>
      </c>
      <c r="AD15" s="57"/>
      <c r="AE15" s="134">
        <f t="shared" si="14"/>
        <v>0</v>
      </c>
      <c r="AF15" s="135">
        <f t="shared" si="15"/>
        <v>0</v>
      </c>
      <c r="AG15" s="57"/>
      <c r="AH15" s="133">
        <f t="shared" si="16"/>
        <v>0</v>
      </c>
      <c r="AI15" s="57"/>
      <c r="AJ15" s="133">
        <f t="shared" si="17"/>
        <v>0</v>
      </c>
      <c r="AK15" s="136">
        <f t="shared" si="18"/>
        <v>0</v>
      </c>
      <c r="AL15" s="137">
        <f t="shared" si="19"/>
        <v>0</v>
      </c>
      <c r="AM15" s="122"/>
    </row>
    <row r="16" spans="1:39" x14ac:dyDescent="0.2">
      <c r="A16" s="30">
        <f t="shared" si="0"/>
        <v>10</v>
      </c>
      <c r="B16" s="31"/>
      <c r="C16" s="31"/>
      <c r="D16" s="97"/>
      <c r="E16" s="56"/>
      <c r="F16" s="133">
        <f t="shared" si="1"/>
        <v>0</v>
      </c>
      <c r="G16" s="57"/>
      <c r="H16" s="133">
        <f t="shared" si="2"/>
        <v>0</v>
      </c>
      <c r="I16" s="57"/>
      <c r="J16" s="131">
        <f t="shared" si="3"/>
        <v>0</v>
      </c>
      <c r="K16" s="57"/>
      <c r="L16" s="131">
        <f t="shared" si="4"/>
        <v>0</v>
      </c>
      <c r="M16" s="57"/>
      <c r="N16" s="131">
        <f t="shared" si="5"/>
        <v>0</v>
      </c>
      <c r="O16" s="57"/>
      <c r="P16" s="133">
        <f t="shared" si="6"/>
        <v>0</v>
      </c>
      <c r="Q16" s="57"/>
      <c r="R16" s="133">
        <f t="shared" si="7"/>
        <v>0</v>
      </c>
      <c r="S16" s="57"/>
      <c r="T16" s="134">
        <f t="shared" si="8"/>
        <v>0</v>
      </c>
      <c r="U16" s="57"/>
      <c r="V16" s="133">
        <f t="shared" si="9"/>
        <v>0</v>
      </c>
      <c r="W16" s="132">
        <f t="shared" si="10"/>
        <v>0</v>
      </c>
      <c r="X16" s="56"/>
      <c r="Y16" s="133">
        <f t="shared" si="11"/>
        <v>0</v>
      </c>
      <c r="Z16" s="57"/>
      <c r="AA16" s="133">
        <f t="shared" si="12"/>
        <v>0</v>
      </c>
      <c r="AB16" s="57"/>
      <c r="AC16" s="133">
        <f t="shared" si="13"/>
        <v>0</v>
      </c>
      <c r="AD16" s="57"/>
      <c r="AE16" s="134">
        <f t="shared" si="14"/>
        <v>0</v>
      </c>
      <c r="AF16" s="135">
        <f t="shared" si="15"/>
        <v>0</v>
      </c>
      <c r="AG16" s="57"/>
      <c r="AH16" s="133">
        <f t="shared" si="16"/>
        <v>0</v>
      </c>
      <c r="AI16" s="57"/>
      <c r="AJ16" s="133">
        <f t="shared" si="17"/>
        <v>0</v>
      </c>
      <c r="AK16" s="136">
        <f t="shared" si="18"/>
        <v>0</v>
      </c>
      <c r="AL16" s="137">
        <f t="shared" si="19"/>
        <v>0</v>
      </c>
      <c r="AM16" s="122"/>
    </row>
    <row r="17" spans="1:39" x14ac:dyDescent="0.2">
      <c r="A17" s="30">
        <f t="shared" si="0"/>
        <v>11</v>
      </c>
      <c r="B17" s="31"/>
      <c r="C17" s="31"/>
      <c r="D17" s="97"/>
      <c r="E17" s="56"/>
      <c r="F17" s="133">
        <f t="shared" si="1"/>
        <v>0</v>
      </c>
      <c r="G17" s="57"/>
      <c r="H17" s="133">
        <f t="shared" si="2"/>
        <v>0</v>
      </c>
      <c r="I17" s="57"/>
      <c r="J17" s="131">
        <f t="shared" si="3"/>
        <v>0</v>
      </c>
      <c r="K17" s="57"/>
      <c r="L17" s="131">
        <f t="shared" si="4"/>
        <v>0</v>
      </c>
      <c r="M17" s="57"/>
      <c r="N17" s="131">
        <f t="shared" si="5"/>
        <v>0</v>
      </c>
      <c r="O17" s="57"/>
      <c r="P17" s="133">
        <f t="shared" si="6"/>
        <v>0</v>
      </c>
      <c r="Q17" s="57"/>
      <c r="R17" s="133">
        <f t="shared" si="7"/>
        <v>0</v>
      </c>
      <c r="S17" s="57"/>
      <c r="T17" s="134">
        <f t="shared" si="8"/>
        <v>0</v>
      </c>
      <c r="U17" s="57"/>
      <c r="V17" s="133">
        <f t="shared" si="9"/>
        <v>0</v>
      </c>
      <c r="W17" s="132">
        <f t="shared" si="10"/>
        <v>0</v>
      </c>
      <c r="X17" s="56"/>
      <c r="Y17" s="133">
        <f t="shared" si="11"/>
        <v>0</v>
      </c>
      <c r="Z17" s="57"/>
      <c r="AA17" s="133">
        <f t="shared" si="12"/>
        <v>0</v>
      </c>
      <c r="AB17" s="57"/>
      <c r="AC17" s="133">
        <f t="shared" si="13"/>
        <v>0</v>
      </c>
      <c r="AD17" s="57"/>
      <c r="AE17" s="134">
        <f t="shared" si="14"/>
        <v>0</v>
      </c>
      <c r="AF17" s="135">
        <f t="shared" si="15"/>
        <v>0</v>
      </c>
      <c r="AG17" s="57"/>
      <c r="AH17" s="133">
        <f t="shared" si="16"/>
        <v>0</v>
      </c>
      <c r="AI17" s="57"/>
      <c r="AJ17" s="133">
        <f t="shared" si="17"/>
        <v>0</v>
      </c>
      <c r="AK17" s="136">
        <f t="shared" si="18"/>
        <v>0</v>
      </c>
      <c r="AL17" s="137">
        <f t="shared" si="19"/>
        <v>0</v>
      </c>
      <c r="AM17" s="122"/>
    </row>
    <row r="18" spans="1:39" x14ac:dyDescent="0.2">
      <c r="A18" s="30">
        <f t="shared" si="0"/>
        <v>12</v>
      </c>
      <c r="B18" s="31"/>
      <c r="C18" s="31"/>
      <c r="D18" s="97"/>
      <c r="E18" s="56"/>
      <c r="F18" s="133">
        <f t="shared" si="1"/>
        <v>0</v>
      </c>
      <c r="G18" s="57"/>
      <c r="H18" s="133">
        <f t="shared" si="2"/>
        <v>0</v>
      </c>
      <c r="I18" s="57"/>
      <c r="J18" s="131">
        <f t="shared" si="3"/>
        <v>0</v>
      </c>
      <c r="K18" s="57"/>
      <c r="L18" s="131">
        <f t="shared" si="4"/>
        <v>0</v>
      </c>
      <c r="M18" s="57"/>
      <c r="N18" s="131">
        <f t="shared" si="5"/>
        <v>0</v>
      </c>
      <c r="O18" s="57"/>
      <c r="P18" s="133">
        <f t="shared" si="6"/>
        <v>0</v>
      </c>
      <c r="Q18" s="57"/>
      <c r="R18" s="133">
        <f t="shared" si="7"/>
        <v>0</v>
      </c>
      <c r="S18" s="57"/>
      <c r="T18" s="134">
        <f t="shared" si="8"/>
        <v>0</v>
      </c>
      <c r="U18" s="57"/>
      <c r="V18" s="133">
        <f t="shared" si="9"/>
        <v>0</v>
      </c>
      <c r="W18" s="132">
        <f t="shared" si="10"/>
        <v>0</v>
      </c>
      <c r="X18" s="56"/>
      <c r="Y18" s="133">
        <f t="shared" si="11"/>
        <v>0</v>
      </c>
      <c r="Z18" s="57"/>
      <c r="AA18" s="133">
        <f t="shared" si="12"/>
        <v>0</v>
      </c>
      <c r="AB18" s="57"/>
      <c r="AC18" s="133">
        <f t="shared" si="13"/>
        <v>0</v>
      </c>
      <c r="AD18" s="57"/>
      <c r="AE18" s="134">
        <f t="shared" si="14"/>
        <v>0</v>
      </c>
      <c r="AF18" s="135">
        <f t="shared" si="15"/>
        <v>0</v>
      </c>
      <c r="AG18" s="57"/>
      <c r="AH18" s="133">
        <f t="shared" si="16"/>
        <v>0</v>
      </c>
      <c r="AI18" s="57"/>
      <c r="AJ18" s="133">
        <f t="shared" si="17"/>
        <v>0</v>
      </c>
      <c r="AK18" s="136">
        <f t="shared" si="18"/>
        <v>0</v>
      </c>
      <c r="AL18" s="137">
        <f t="shared" si="19"/>
        <v>0</v>
      </c>
      <c r="AM18" s="122"/>
    </row>
    <row r="19" spans="1:39" x14ac:dyDescent="0.2">
      <c r="A19" s="30">
        <f t="shared" si="0"/>
        <v>13</v>
      </c>
      <c r="B19" s="31"/>
      <c r="C19" s="31"/>
      <c r="D19" s="97"/>
      <c r="E19" s="56"/>
      <c r="F19" s="133">
        <f t="shared" si="1"/>
        <v>0</v>
      </c>
      <c r="G19" s="57"/>
      <c r="H19" s="133">
        <f t="shared" si="2"/>
        <v>0</v>
      </c>
      <c r="I19" s="57"/>
      <c r="J19" s="131">
        <f t="shared" si="3"/>
        <v>0</v>
      </c>
      <c r="K19" s="57"/>
      <c r="L19" s="131">
        <f t="shared" si="4"/>
        <v>0</v>
      </c>
      <c r="M19" s="57"/>
      <c r="N19" s="131">
        <f t="shared" si="5"/>
        <v>0</v>
      </c>
      <c r="O19" s="57"/>
      <c r="P19" s="133">
        <f t="shared" si="6"/>
        <v>0</v>
      </c>
      <c r="Q19" s="57"/>
      <c r="R19" s="133">
        <f t="shared" si="7"/>
        <v>0</v>
      </c>
      <c r="S19" s="57"/>
      <c r="T19" s="134">
        <f t="shared" si="8"/>
        <v>0</v>
      </c>
      <c r="U19" s="57"/>
      <c r="V19" s="133">
        <f t="shared" si="9"/>
        <v>0</v>
      </c>
      <c r="W19" s="132">
        <f t="shared" si="10"/>
        <v>0</v>
      </c>
      <c r="X19" s="56"/>
      <c r="Y19" s="133">
        <f t="shared" si="11"/>
        <v>0</v>
      </c>
      <c r="Z19" s="57"/>
      <c r="AA19" s="133">
        <f t="shared" si="12"/>
        <v>0</v>
      </c>
      <c r="AB19" s="57"/>
      <c r="AC19" s="133">
        <f t="shared" si="13"/>
        <v>0</v>
      </c>
      <c r="AD19" s="57"/>
      <c r="AE19" s="134">
        <f t="shared" si="14"/>
        <v>0</v>
      </c>
      <c r="AF19" s="135">
        <f t="shared" si="15"/>
        <v>0</v>
      </c>
      <c r="AG19" s="57"/>
      <c r="AH19" s="133">
        <f t="shared" si="16"/>
        <v>0</v>
      </c>
      <c r="AI19" s="57"/>
      <c r="AJ19" s="133">
        <f t="shared" si="17"/>
        <v>0</v>
      </c>
      <c r="AK19" s="136">
        <f t="shared" si="18"/>
        <v>0</v>
      </c>
      <c r="AL19" s="137">
        <f t="shared" si="19"/>
        <v>0</v>
      </c>
      <c r="AM19" s="122"/>
    </row>
    <row r="20" spans="1:39" x14ac:dyDescent="0.2">
      <c r="A20" s="30">
        <f t="shared" si="0"/>
        <v>14</v>
      </c>
      <c r="B20" s="31"/>
      <c r="C20" s="31"/>
      <c r="D20" s="97"/>
      <c r="E20" s="56"/>
      <c r="F20" s="133">
        <f t="shared" si="1"/>
        <v>0</v>
      </c>
      <c r="G20" s="57"/>
      <c r="H20" s="133">
        <f t="shared" si="2"/>
        <v>0</v>
      </c>
      <c r="I20" s="57"/>
      <c r="J20" s="131">
        <f t="shared" si="3"/>
        <v>0</v>
      </c>
      <c r="K20" s="57"/>
      <c r="L20" s="131">
        <f t="shared" si="4"/>
        <v>0</v>
      </c>
      <c r="M20" s="57"/>
      <c r="N20" s="131">
        <f t="shared" si="5"/>
        <v>0</v>
      </c>
      <c r="O20" s="57"/>
      <c r="P20" s="133">
        <f t="shared" si="6"/>
        <v>0</v>
      </c>
      <c r="Q20" s="57"/>
      <c r="R20" s="133">
        <f t="shared" si="7"/>
        <v>0</v>
      </c>
      <c r="S20" s="57"/>
      <c r="T20" s="134">
        <f t="shared" si="8"/>
        <v>0</v>
      </c>
      <c r="U20" s="57"/>
      <c r="V20" s="133">
        <f t="shared" si="9"/>
        <v>0</v>
      </c>
      <c r="W20" s="132">
        <f t="shared" si="10"/>
        <v>0</v>
      </c>
      <c r="X20" s="56"/>
      <c r="Y20" s="133">
        <f t="shared" si="11"/>
        <v>0</v>
      </c>
      <c r="Z20" s="57"/>
      <c r="AA20" s="133">
        <f t="shared" si="12"/>
        <v>0</v>
      </c>
      <c r="AB20" s="57"/>
      <c r="AC20" s="133">
        <f t="shared" si="13"/>
        <v>0</v>
      </c>
      <c r="AD20" s="57"/>
      <c r="AE20" s="134">
        <f t="shared" si="14"/>
        <v>0</v>
      </c>
      <c r="AF20" s="135">
        <f t="shared" si="15"/>
        <v>0</v>
      </c>
      <c r="AG20" s="57"/>
      <c r="AH20" s="133">
        <f t="shared" si="16"/>
        <v>0</v>
      </c>
      <c r="AI20" s="57"/>
      <c r="AJ20" s="133">
        <f t="shared" si="17"/>
        <v>0</v>
      </c>
      <c r="AK20" s="136">
        <f t="shared" si="18"/>
        <v>0</v>
      </c>
      <c r="AL20" s="137">
        <f t="shared" si="19"/>
        <v>0</v>
      </c>
      <c r="AM20" s="122"/>
    </row>
    <row r="21" spans="1:39" x14ac:dyDescent="0.2">
      <c r="A21" s="30">
        <f t="shared" si="0"/>
        <v>15</v>
      </c>
      <c r="B21" s="31"/>
      <c r="C21" s="31"/>
      <c r="D21" s="97"/>
      <c r="E21" s="56"/>
      <c r="F21" s="133">
        <f t="shared" si="1"/>
        <v>0</v>
      </c>
      <c r="G21" s="57"/>
      <c r="H21" s="133">
        <f t="shared" si="2"/>
        <v>0</v>
      </c>
      <c r="I21" s="57"/>
      <c r="J21" s="131">
        <f t="shared" si="3"/>
        <v>0</v>
      </c>
      <c r="K21" s="57"/>
      <c r="L21" s="131">
        <f t="shared" si="4"/>
        <v>0</v>
      </c>
      <c r="M21" s="57"/>
      <c r="N21" s="131">
        <f t="shared" si="5"/>
        <v>0</v>
      </c>
      <c r="O21" s="57"/>
      <c r="P21" s="133">
        <f t="shared" si="6"/>
        <v>0</v>
      </c>
      <c r="Q21" s="57"/>
      <c r="R21" s="133">
        <f t="shared" si="7"/>
        <v>0</v>
      </c>
      <c r="S21" s="57"/>
      <c r="T21" s="134">
        <f t="shared" si="8"/>
        <v>0</v>
      </c>
      <c r="U21" s="57"/>
      <c r="V21" s="133">
        <f t="shared" si="9"/>
        <v>0</v>
      </c>
      <c r="W21" s="132">
        <f t="shared" si="10"/>
        <v>0</v>
      </c>
      <c r="X21" s="56"/>
      <c r="Y21" s="133">
        <f t="shared" si="11"/>
        <v>0</v>
      </c>
      <c r="Z21" s="57"/>
      <c r="AA21" s="133">
        <f t="shared" si="12"/>
        <v>0</v>
      </c>
      <c r="AB21" s="57"/>
      <c r="AC21" s="133">
        <f t="shared" si="13"/>
        <v>0</v>
      </c>
      <c r="AD21" s="57"/>
      <c r="AE21" s="134">
        <f t="shared" si="14"/>
        <v>0</v>
      </c>
      <c r="AF21" s="135">
        <f t="shared" si="15"/>
        <v>0</v>
      </c>
      <c r="AG21" s="57"/>
      <c r="AH21" s="133">
        <f t="shared" si="16"/>
        <v>0</v>
      </c>
      <c r="AI21" s="57"/>
      <c r="AJ21" s="133">
        <f t="shared" si="17"/>
        <v>0</v>
      </c>
      <c r="AK21" s="136">
        <f t="shared" si="18"/>
        <v>0</v>
      </c>
      <c r="AL21" s="137">
        <f t="shared" si="19"/>
        <v>0</v>
      </c>
      <c r="AM21" s="122"/>
    </row>
    <row r="22" spans="1:39" x14ac:dyDescent="0.2">
      <c r="A22" s="30">
        <f t="shared" si="0"/>
        <v>16</v>
      </c>
      <c r="B22" s="31"/>
      <c r="C22" s="31"/>
      <c r="D22" s="97"/>
      <c r="E22" s="56"/>
      <c r="F22" s="133">
        <f t="shared" si="1"/>
        <v>0</v>
      </c>
      <c r="G22" s="57"/>
      <c r="H22" s="133">
        <f t="shared" si="2"/>
        <v>0</v>
      </c>
      <c r="I22" s="57"/>
      <c r="J22" s="131">
        <f t="shared" si="3"/>
        <v>0</v>
      </c>
      <c r="K22" s="57"/>
      <c r="L22" s="131">
        <f t="shared" si="4"/>
        <v>0</v>
      </c>
      <c r="M22" s="57"/>
      <c r="N22" s="131">
        <f t="shared" si="5"/>
        <v>0</v>
      </c>
      <c r="O22" s="57"/>
      <c r="P22" s="133">
        <f t="shared" si="6"/>
        <v>0</v>
      </c>
      <c r="Q22" s="57"/>
      <c r="R22" s="133">
        <f t="shared" si="7"/>
        <v>0</v>
      </c>
      <c r="S22" s="57"/>
      <c r="T22" s="134">
        <f t="shared" si="8"/>
        <v>0</v>
      </c>
      <c r="U22" s="57"/>
      <c r="V22" s="133">
        <f t="shared" si="9"/>
        <v>0</v>
      </c>
      <c r="W22" s="132">
        <f t="shared" si="10"/>
        <v>0</v>
      </c>
      <c r="X22" s="56"/>
      <c r="Y22" s="133">
        <f t="shared" si="11"/>
        <v>0</v>
      </c>
      <c r="Z22" s="57"/>
      <c r="AA22" s="133">
        <f t="shared" si="12"/>
        <v>0</v>
      </c>
      <c r="AB22" s="57"/>
      <c r="AC22" s="133">
        <f t="shared" si="13"/>
        <v>0</v>
      </c>
      <c r="AD22" s="57"/>
      <c r="AE22" s="134">
        <f t="shared" si="14"/>
        <v>0</v>
      </c>
      <c r="AF22" s="135">
        <f t="shared" si="15"/>
        <v>0</v>
      </c>
      <c r="AG22" s="57"/>
      <c r="AH22" s="133">
        <f t="shared" si="16"/>
        <v>0</v>
      </c>
      <c r="AI22" s="57"/>
      <c r="AJ22" s="133">
        <f t="shared" si="17"/>
        <v>0</v>
      </c>
      <c r="AK22" s="136">
        <f t="shared" si="18"/>
        <v>0</v>
      </c>
      <c r="AL22" s="137">
        <f t="shared" si="19"/>
        <v>0</v>
      </c>
      <c r="AM22" s="122"/>
    </row>
    <row r="23" spans="1:39" x14ac:dyDescent="0.2">
      <c r="A23" s="30">
        <f t="shared" si="0"/>
        <v>17</v>
      </c>
      <c r="B23" s="31"/>
      <c r="C23" s="31"/>
      <c r="D23" s="97"/>
      <c r="E23" s="56"/>
      <c r="F23" s="133">
        <f t="shared" si="1"/>
        <v>0</v>
      </c>
      <c r="G23" s="57"/>
      <c r="H23" s="133">
        <f t="shared" si="2"/>
        <v>0</v>
      </c>
      <c r="I23" s="57"/>
      <c r="J23" s="131">
        <f t="shared" si="3"/>
        <v>0</v>
      </c>
      <c r="K23" s="57"/>
      <c r="L23" s="131">
        <f t="shared" si="4"/>
        <v>0</v>
      </c>
      <c r="M23" s="57"/>
      <c r="N23" s="131">
        <f t="shared" si="5"/>
        <v>0</v>
      </c>
      <c r="O23" s="57"/>
      <c r="P23" s="133">
        <f t="shared" si="6"/>
        <v>0</v>
      </c>
      <c r="Q23" s="57"/>
      <c r="R23" s="133">
        <f t="shared" si="7"/>
        <v>0</v>
      </c>
      <c r="S23" s="57"/>
      <c r="T23" s="134">
        <f t="shared" si="8"/>
        <v>0</v>
      </c>
      <c r="U23" s="57"/>
      <c r="V23" s="133">
        <f t="shared" si="9"/>
        <v>0</v>
      </c>
      <c r="W23" s="132">
        <f t="shared" si="10"/>
        <v>0</v>
      </c>
      <c r="X23" s="56"/>
      <c r="Y23" s="133">
        <f t="shared" si="11"/>
        <v>0</v>
      </c>
      <c r="Z23" s="57"/>
      <c r="AA23" s="133">
        <f t="shared" si="12"/>
        <v>0</v>
      </c>
      <c r="AB23" s="57"/>
      <c r="AC23" s="133">
        <f t="shared" si="13"/>
        <v>0</v>
      </c>
      <c r="AD23" s="57"/>
      <c r="AE23" s="134">
        <f t="shared" si="14"/>
        <v>0</v>
      </c>
      <c r="AF23" s="135">
        <f t="shared" si="15"/>
        <v>0</v>
      </c>
      <c r="AG23" s="57"/>
      <c r="AH23" s="133">
        <f t="shared" si="16"/>
        <v>0</v>
      </c>
      <c r="AI23" s="57"/>
      <c r="AJ23" s="133">
        <f t="shared" si="17"/>
        <v>0</v>
      </c>
      <c r="AK23" s="136">
        <f t="shared" si="18"/>
        <v>0</v>
      </c>
      <c r="AL23" s="137">
        <f t="shared" si="19"/>
        <v>0</v>
      </c>
      <c r="AM23" s="122"/>
    </row>
    <row r="24" spans="1:39" x14ac:dyDescent="0.2">
      <c r="A24" s="30">
        <f t="shared" si="0"/>
        <v>18</v>
      </c>
      <c r="B24" s="31"/>
      <c r="C24" s="31"/>
      <c r="D24" s="97"/>
      <c r="E24" s="56"/>
      <c r="F24" s="133">
        <f t="shared" si="1"/>
        <v>0</v>
      </c>
      <c r="G24" s="57"/>
      <c r="H24" s="133">
        <f t="shared" si="2"/>
        <v>0</v>
      </c>
      <c r="I24" s="57"/>
      <c r="J24" s="131">
        <f t="shared" si="3"/>
        <v>0</v>
      </c>
      <c r="K24" s="57"/>
      <c r="L24" s="131">
        <f t="shared" si="4"/>
        <v>0</v>
      </c>
      <c r="M24" s="57"/>
      <c r="N24" s="131">
        <f t="shared" si="5"/>
        <v>0</v>
      </c>
      <c r="O24" s="57"/>
      <c r="P24" s="133">
        <f t="shared" si="6"/>
        <v>0</v>
      </c>
      <c r="Q24" s="57"/>
      <c r="R24" s="133">
        <f t="shared" si="7"/>
        <v>0</v>
      </c>
      <c r="S24" s="57"/>
      <c r="T24" s="134">
        <f t="shared" si="8"/>
        <v>0</v>
      </c>
      <c r="U24" s="57"/>
      <c r="V24" s="133">
        <f t="shared" si="9"/>
        <v>0</v>
      </c>
      <c r="W24" s="132">
        <f t="shared" si="10"/>
        <v>0</v>
      </c>
      <c r="X24" s="56"/>
      <c r="Y24" s="133">
        <f t="shared" si="11"/>
        <v>0</v>
      </c>
      <c r="Z24" s="57"/>
      <c r="AA24" s="133">
        <f t="shared" si="12"/>
        <v>0</v>
      </c>
      <c r="AB24" s="57"/>
      <c r="AC24" s="133">
        <f t="shared" si="13"/>
        <v>0</v>
      </c>
      <c r="AD24" s="57"/>
      <c r="AE24" s="134">
        <f t="shared" si="14"/>
        <v>0</v>
      </c>
      <c r="AF24" s="135">
        <f t="shared" si="15"/>
        <v>0</v>
      </c>
      <c r="AG24" s="57"/>
      <c r="AH24" s="133">
        <f t="shared" si="16"/>
        <v>0</v>
      </c>
      <c r="AI24" s="57"/>
      <c r="AJ24" s="133">
        <f t="shared" si="17"/>
        <v>0</v>
      </c>
      <c r="AK24" s="136">
        <f t="shared" si="18"/>
        <v>0</v>
      </c>
      <c r="AL24" s="137">
        <f t="shared" si="19"/>
        <v>0</v>
      </c>
      <c r="AM24" s="122"/>
    </row>
    <row r="25" spans="1:39" x14ac:dyDescent="0.2">
      <c r="A25" s="30">
        <f t="shared" si="0"/>
        <v>19</v>
      </c>
      <c r="B25" s="31"/>
      <c r="C25" s="31"/>
      <c r="D25" s="97"/>
      <c r="E25" s="56"/>
      <c r="F25" s="133">
        <f t="shared" si="1"/>
        <v>0</v>
      </c>
      <c r="G25" s="57"/>
      <c r="H25" s="133">
        <f t="shared" si="2"/>
        <v>0</v>
      </c>
      <c r="I25" s="57"/>
      <c r="J25" s="131">
        <f t="shared" si="3"/>
        <v>0</v>
      </c>
      <c r="K25" s="57"/>
      <c r="L25" s="131">
        <f t="shared" si="4"/>
        <v>0</v>
      </c>
      <c r="M25" s="57"/>
      <c r="N25" s="131">
        <f t="shared" si="5"/>
        <v>0</v>
      </c>
      <c r="O25" s="57"/>
      <c r="P25" s="133">
        <f t="shared" si="6"/>
        <v>0</v>
      </c>
      <c r="Q25" s="57"/>
      <c r="R25" s="133">
        <f t="shared" si="7"/>
        <v>0</v>
      </c>
      <c r="S25" s="57"/>
      <c r="T25" s="134">
        <f t="shared" si="8"/>
        <v>0</v>
      </c>
      <c r="U25" s="57"/>
      <c r="V25" s="133">
        <f t="shared" si="9"/>
        <v>0</v>
      </c>
      <c r="W25" s="132">
        <f t="shared" si="10"/>
        <v>0</v>
      </c>
      <c r="X25" s="56"/>
      <c r="Y25" s="133">
        <f t="shared" si="11"/>
        <v>0</v>
      </c>
      <c r="Z25" s="57"/>
      <c r="AA25" s="133">
        <f t="shared" si="12"/>
        <v>0</v>
      </c>
      <c r="AB25" s="57"/>
      <c r="AC25" s="133">
        <f t="shared" si="13"/>
        <v>0</v>
      </c>
      <c r="AD25" s="57"/>
      <c r="AE25" s="134">
        <f t="shared" si="14"/>
        <v>0</v>
      </c>
      <c r="AF25" s="135">
        <f t="shared" si="15"/>
        <v>0</v>
      </c>
      <c r="AG25" s="57"/>
      <c r="AH25" s="133">
        <f t="shared" si="16"/>
        <v>0</v>
      </c>
      <c r="AI25" s="57"/>
      <c r="AJ25" s="133">
        <f t="shared" si="17"/>
        <v>0</v>
      </c>
      <c r="AK25" s="136">
        <f t="shared" si="18"/>
        <v>0</v>
      </c>
      <c r="AL25" s="137">
        <f t="shared" si="19"/>
        <v>0</v>
      </c>
      <c r="AM25" s="122"/>
    </row>
    <row r="26" spans="1:39" x14ac:dyDescent="0.2">
      <c r="A26" s="30">
        <f t="shared" si="0"/>
        <v>20</v>
      </c>
      <c r="B26" s="31"/>
      <c r="C26" s="31"/>
      <c r="D26" s="97"/>
      <c r="E26" s="56"/>
      <c r="F26" s="133">
        <f t="shared" si="1"/>
        <v>0</v>
      </c>
      <c r="G26" s="57"/>
      <c r="H26" s="133">
        <f t="shared" si="2"/>
        <v>0</v>
      </c>
      <c r="I26" s="57"/>
      <c r="J26" s="131">
        <f t="shared" si="3"/>
        <v>0</v>
      </c>
      <c r="K26" s="57"/>
      <c r="L26" s="131">
        <f t="shared" si="4"/>
        <v>0</v>
      </c>
      <c r="M26" s="57"/>
      <c r="N26" s="131">
        <f t="shared" si="5"/>
        <v>0</v>
      </c>
      <c r="O26" s="57"/>
      <c r="P26" s="133">
        <f t="shared" si="6"/>
        <v>0</v>
      </c>
      <c r="Q26" s="57"/>
      <c r="R26" s="133">
        <f t="shared" si="7"/>
        <v>0</v>
      </c>
      <c r="S26" s="57"/>
      <c r="T26" s="134">
        <f t="shared" si="8"/>
        <v>0</v>
      </c>
      <c r="U26" s="57"/>
      <c r="V26" s="133">
        <f t="shared" si="9"/>
        <v>0</v>
      </c>
      <c r="W26" s="132">
        <f t="shared" si="10"/>
        <v>0</v>
      </c>
      <c r="X26" s="56"/>
      <c r="Y26" s="133">
        <f t="shared" si="11"/>
        <v>0</v>
      </c>
      <c r="Z26" s="57"/>
      <c r="AA26" s="133">
        <f t="shared" si="12"/>
        <v>0</v>
      </c>
      <c r="AB26" s="57"/>
      <c r="AC26" s="133">
        <f t="shared" si="13"/>
        <v>0</v>
      </c>
      <c r="AD26" s="57"/>
      <c r="AE26" s="134">
        <f t="shared" si="14"/>
        <v>0</v>
      </c>
      <c r="AF26" s="135">
        <f t="shared" si="15"/>
        <v>0</v>
      </c>
      <c r="AG26" s="57"/>
      <c r="AH26" s="133">
        <f t="shared" si="16"/>
        <v>0</v>
      </c>
      <c r="AI26" s="57"/>
      <c r="AJ26" s="133">
        <f t="shared" si="17"/>
        <v>0</v>
      </c>
      <c r="AK26" s="136">
        <f t="shared" si="18"/>
        <v>0</v>
      </c>
      <c r="AL26" s="137">
        <f t="shared" si="19"/>
        <v>0</v>
      </c>
      <c r="AM26" s="122"/>
    </row>
    <row r="27" spans="1:39" x14ac:dyDescent="0.2">
      <c r="A27" s="30">
        <f t="shared" si="0"/>
        <v>21</v>
      </c>
      <c r="B27" s="31"/>
      <c r="C27" s="31"/>
      <c r="D27" s="97"/>
      <c r="E27" s="56"/>
      <c r="F27" s="133">
        <f t="shared" si="1"/>
        <v>0</v>
      </c>
      <c r="G27" s="57"/>
      <c r="H27" s="133">
        <f t="shared" si="2"/>
        <v>0</v>
      </c>
      <c r="I27" s="57"/>
      <c r="J27" s="131">
        <f t="shared" si="3"/>
        <v>0</v>
      </c>
      <c r="K27" s="57"/>
      <c r="L27" s="131">
        <f t="shared" si="4"/>
        <v>0</v>
      </c>
      <c r="M27" s="57"/>
      <c r="N27" s="131">
        <f t="shared" si="5"/>
        <v>0</v>
      </c>
      <c r="O27" s="57"/>
      <c r="P27" s="133">
        <f t="shared" si="6"/>
        <v>0</v>
      </c>
      <c r="Q27" s="57"/>
      <c r="R27" s="133">
        <f t="shared" si="7"/>
        <v>0</v>
      </c>
      <c r="S27" s="57"/>
      <c r="T27" s="134">
        <f t="shared" si="8"/>
        <v>0</v>
      </c>
      <c r="U27" s="57"/>
      <c r="V27" s="133">
        <f t="shared" si="9"/>
        <v>0</v>
      </c>
      <c r="W27" s="132">
        <f t="shared" si="10"/>
        <v>0</v>
      </c>
      <c r="X27" s="56"/>
      <c r="Y27" s="133">
        <f t="shared" si="11"/>
        <v>0</v>
      </c>
      <c r="Z27" s="57"/>
      <c r="AA27" s="133">
        <f t="shared" si="12"/>
        <v>0</v>
      </c>
      <c r="AB27" s="57"/>
      <c r="AC27" s="133">
        <f t="shared" si="13"/>
        <v>0</v>
      </c>
      <c r="AD27" s="57"/>
      <c r="AE27" s="134">
        <f t="shared" si="14"/>
        <v>0</v>
      </c>
      <c r="AF27" s="135">
        <f t="shared" si="15"/>
        <v>0</v>
      </c>
      <c r="AG27" s="57"/>
      <c r="AH27" s="133">
        <f t="shared" si="16"/>
        <v>0</v>
      </c>
      <c r="AI27" s="57"/>
      <c r="AJ27" s="133">
        <f t="shared" si="17"/>
        <v>0</v>
      </c>
      <c r="AK27" s="136">
        <f t="shared" si="18"/>
        <v>0</v>
      </c>
      <c r="AL27" s="137">
        <f t="shared" si="19"/>
        <v>0</v>
      </c>
      <c r="AM27" s="122"/>
    </row>
    <row r="28" spans="1:39" x14ac:dyDescent="0.2">
      <c r="A28" s="30">
        <f t="shared" si="0"/>
        <v>22</v>
      </c>
      <c r="B28" s="31"/>
      <c r="C28" s="31"/>
      <c r="D28" s="97"/>
      <c r="E28" s="56"/>
      <c r="F28" s="133">
        <f t="shared" si="1"/>
        <v>0</v>
      </c>
      <c r="G28" s="57"/>
      <c r="H28" s="133">
        <f t="shared" si="2"/>
        <v>0</v>
      </c>
      <c r="I28" s="57"/>
      <c r="J28" s="131">
        <f t="shared" si="3"/>
        <v>0</v>
      </c>
      <c r="K28" s="57"/>
      <c r="L28" s="131">
        <f t="shared" si="4"/>
        <v>0</v>
      </c>
      <c r="M28" s="57"/>
      <c r="N28" s="131">
        <f t="shared" si="5"/>
        <v>0</v>
      </c>
      <c r="O28" s="57"/>
      <c r="P28" s="133">
        <f t="shared" si="6"/>
        <v>0</v>
      </c>
      <c r="Q28" s="57"/>
      <c r="R28" s="133">
        <f t="shared" si="7"/>
        <v>0</v>
      </c>
      <c r="S28" s="57"/>
      <c r="T28" s="134">
        <f t="shared" si="8"/>
        <v>0</v>
      </c>
      <c r="U28" s="57"/>
      <c r="V28" s="133">
        <f t="shared" si="9"/>
        <v>0</v>
      </c>
      <c r="W28" s="132">
        <f t="shared" si="10"/>
        <v>0</v>
      </c>
      <c r="X28" s="56"/>
      <c r="Y28" s="133">
        <f t="shared" si="11"/>
        <v>0</v>
      </c>
      <c r="Z28" s="57"/>
      <c r="AA28" s="133">
        <f t="shared" si="12"/>
        <v>0</v>
      </c>
      <c r="AB28" s="57"/>
      <c r="AC28" s="133">
        <f t="shared" si="13"/>
        <v>0</v>
      </c>
      <c r="AD28" s="57"/>
      <c r="AE28" s="134">
        <f t="shared" si="14"/>
        <v>0</v>
      </c>
      <c r="AF28" s="135">
        <f t="shared" si="15"/>
        <v>0</v>
      </c>
      <c r="AG28" s="57"/>
      <c r="AH28" s="133">
        <f t="shared" si="16"/>
        <v>0</v>
      </c>
      <c r="AI28" s="57"/>
      <c r="AJ28" s="133">
        <f t="shared" si="17"/>
        <v>0</v>
      </c>
      <c r="AK28" s="136">
        <f t="shared" si="18"/>
        <v>0</v>
      </c>
      <c r="AL28" s="137">
        <f t="shared" si="19"/>
        <v>0</v>
      </c>
      <c r="AM28" s="122"/>
    </row>
    <row r="29" spans="1:39" x14ac:dyDescent="0.2">
      <c r="A29" s="30">
        <f t="shared" si="0"/>
        <v>23</v>
      </c>
      <c r="B29" s="31"/>
      <c r="C29" s="31"/>
      <c r="D29" s="97"/>
      <c r="E29" s="56"/>
      <c r="F29" s="133">
        <f t="shared" si="1"/>
        <v>0</v>
      </c>
      <c r="G29" s="57"/>
      <c r="H29" s="133">
        <f t="shared" si="2"/>
        <v>0</v>
      </c>
      <c r="I29" s="57"/>
      <c r="J29" s="131">
        <f t="shared" si="3"/>
        <v>0</v>
      </c>
      <c r="K29" s="57"/>
      <c r="L29" s="131">
        <f t="shared" si="4"/>
        <v>0</v>
      </c>
      <c r="M29" s="57"/>
      <c r="N29" s="131">
        <f t="shared" si="5"/>
        <v>0</v>
      </c>
      <c r="O29" s="57"/>
      <c r="P29" s="133">
        <f t="shared" si="6"/>
        <v>0</v>
      </c>
      <c r="Q29" s="57"/>
      <c r="R29" s="133">
        <f t="shared" si="7"/>
        <v>0</v>
      </c>
      <c r="S29" s="57"/>
      <c r="T29" s="134">
        <f t="shared" si="8"/>
        <v>0</v>
      </c>
      <c r="U29" s="57"/>
      <c r="V29" s="133">
        <f t="shared" si="9"/>
        <v>0</v>
      </c>
      <c r="W29" s="132">
        <f t="shared" si="10"/>
        <v>0</v>
      </c>
      <c r="X29" s="56"/>
      <c r="Y29" s="133">
        <f t="shared" si="11"/>
        <v>0</v>
      </c>
      <c r="Z29" s="57"/>
      <c r="AA29" s="133">
        <f t="shared" si="12"/>
        <v>0</v>
      </c>
      <c r="AB29" s="57"/>
      <c r="AC29" s="133">
        <f t="shared" si="13"/>
        <v>0</v>
      </c>
      <c r="AD29" s="57"/>
      <c r="AE29" s="134">
        <f t="shared" si="14"/>
        <v>0</v>
      </c>
      <c r="AF29" s="135">
        <f t="shared" si="15"/>
        <v>0</v>
      </c>
      <c r="AG29" s="57"/>
      <c r="AH29" s="133">
        <f t="shared" si="16"/>
        <v>0</v>
      </c>
      <c r="AI29" s="57"/>
      <c r="AJ29" s="133">
        <f t="shared" si="17"/>
        <v>0</v>
      </c>
      <c r="AK29" s="136">
        <f t="shared" si="18"/>
        <v>0</v>
      </c>
      <c r="AL29" s="137">
        <f t="shared" si="19"/>
        <v>0</v>
      </c>
      <c r="AM29" s="122"/>
    </row>
    <row r="30" spans="1:39" x14ac:dyDescent="0.2">
      <c r="A30" s="30">
        <f t="shared" si="0"/>
        <v>24</v>
      </c>
      <c r="B30" s="31"/>
      <c r="C30" s="31"/>
      <c r="D30" s="97"/>
      <c r="E30" s="56"/>
      <c r="F30" s="133">
        <f t="shared" si="1"/>
        <v>0</v>
      </c>
      <c r="G30" s="57"/>
      <c r="H30" s="133">
        <f t="shared" si="2"/>
        <v>0</v>
      </c>
      <c r="I30" s="57"/>
      <c r="J30" s="131">
        <f t="shared" si="3"/>
        <v>0</v>
      </c>
      <c r="K30" s="57"/>
      <c r="L30" s="131">
        <f t="shared" si="4"/>
        <v>0</v>
      </c>
      <c r="M30" s="57"/>
      <c r="N30" s="131">
        <f t="shared" si="5"/>
        <v>0</v>
      </c>
      <c r="O30" s="57"/>
      <c r="P30" s="133">
        <f t="shared" si="6"/>
        <v>0</v>
      </c>
      <c r="Q30" s="57"/>
      <c r="R30" s="133">
        <f t="shared" si="7"/>
        <v>0</v>
      </c>
      <c r="S30" s="57"/>
      <c r="T30" s="134">
        <f t="shared" si="8"/>
        <v>0</v>
      </c>
      <c r="U30" s="57"/>
      <c r="V30" s="133">
        <f t="shared" si="9"/>
        <v>0</v>
      </c>
      <c r="W30" s="132">
        <f t="shared" si="10"/>
        <v>0</v>
      </c>
      <c r="X30" s="56"/>
      <c r="Y30" s="133">
        <f t="shared" si="11"/>
        <v>0</v>
      </c>
      <c r="Z30" s="57"/>
      <c r="AA30" s="133">
        <f t="shared" si="12"/>
        <v>0</v>
      </c>
      <c r="AB30" s="57"/>
      <c r="AC30" s="133">
        <f t="shared" si="13"/>
        <v>0</v>
      </c>
      <c r="AD30" s="57"/>
      <c r="AE30" s="134">
        <f t="shared" si="14"/>
        <v>0</v>
      </c>
      <c r="AF30" s="135">
        <f t="shared" si="15"/>
        <v>0</v>
      </c>
      <c r="AG30" s="57"/>
      <c r="AH30" s="133">
        <f t="shared" si="16"/>
        <v>0</v>
      </c>
      <c r="AI30" s="57"/>
      <c r="AJ30" s="133">
        <f t="shared" si="17"/>
        <v>0</v>
      </c>
      <c r="AK30" s="136">
        <f t="shared" si="18"/>
        <v>0</v>
      </c>
      <c r="AL30" s="137">
        <f t="shared" si="19"/>
        <v>0</v>
      </c>
      <c r="AM30" s="122"/>
    </row>
    <row r="31" spans="1:39" x14ac:dyDescent="0.2">
      <c r="A31" s="30">
        <f t="shared" si="0"/>
        <v>25</v>
      </c>
      <c r="B31" s="31"/>
      <c r="C31" s="31"/>
      <c r="D31" s="97"/>
      <c r="E31" s="56"/>
      <c r="F31" s="133">
        <f t="shared" si="1"/>
        <v>0</v>
      </c>
      <c r="G31" s="57"/>
      <c r="H31" s="133">
        <f t="shared" si="2"/>
        <v>0</v>
      </c>
      <c r="I31" s="57"/>
      <c r="J31" s="131">
        <f t="shared" si="3"/>
        <v>0</v>
      </c>
      <c r="K31" s="57"/>
      <c r="L31" s="131">
        <f t="shared" si="4"/>
        <v>0</v>
      </c>
      <c r="M31" s="57"/>
      <c r="N31" s="131">
        <f t="shared" si="5"/>
        <v>0</v>
      </c>
      <c r="O31" s="57"/>
      <c r="P31" s="133">
        <f t="shared" si="6"/>
        <v>0</v>
      </c>
      <c r="Q31" s="57"/>
      <c r="R31" s="133">
        <f t="shared" si="7"/>
        <v>0</v>
      </c>
      <c r="S31" s="57"/>
      <c r="T31" s="134">
        <f t="shared" si="8"/>
        <v>0</v>
      </c>
      <c r="U31" s="57"/>
      <c r="V31" s="133">
        <f t="shared" si="9"/>
        <v>0</v>
      </c>
      <c r="W31" s="132">
        <f t="shared" si="10"/>
        <v>0</v>
      </c>
      <c r="X31" s="56"/>
      <c r="Y31" s="133">
        <f t="shared" si="11"/>
        <v>0</v>
      </c>
      <c r="Z31" s="57"/>
      <c r="AA31" s="133">
        <f t="shared" si="12"/>
        <v>0</v>
      </c>
      <c r="AB31" s="57"/>
      <c r="AC31" s="133">
        <f t="shared" si="13"/>
        <v>0</v>
      </c>
      <c r="AD31" s="57"/>
      <c r="AE31" s="134">
        <f t="shared" si="14"/>
        <v>0</v>
      </c>
      <c r="AF31" s="135">
        <f t="shared" si="15"/>
        <v>0</v>
      </c>
      <c r="AG31" s="57"/>
      <c r="AH31" s="133">
        <f t="shared" si="16"/>
        <v>0</v>
      </c>
      <c r="AI31" s="57"/>
      <c r="AJ31" s="133">
        <f t="shared" si="17"/>
        <v>0</v>
      </c>
      <c r="AK31" s="136">
        <f t="shared" si="18"/>
        <v>0</v>
      </c>
      <c r="AL31" s="137">
        <f t="shared" si="19"/>
        <v>0</v>
      </c>
      <c r="AM31" s="122"/>
    </row>
    <row r="32" spans="1:39" x14ac:dyDescent="0.2">
      <c r="A32" s="30">
        <f t="shared" si="0"/>
        <v>26</v>
      </c>
      <c r="B32" s="31"/>
      <c r="C32" s="31"/>
      <c r="D32" s="97"/>
      <c r="E32" s="56"/>
      <c r="F32" s="133">
        <f t="shared" si="1"/>
        <v>0</v>
      </c>
      <c r="G32" s="57"/>
      <c r="H32" s="133">
        <f t="shared" si="2"/>
        <v>0</v>
      </c>
      <c r="I32" s="57"/>
      <c r="J32" s="131">
        <f t="shared" si="3"/>
        <v>0</v>
      </c>
      <c r="K32" s="57"/>
      <c r="L32" s="131">
        <f t="shared" si="4"/>
        <v>0</v>
      </c>
      <c r="M32" s="57"/>
      <c r="N32" s="131">
        <f t="shared" si="5"/>
        <v>0</v>
      </c>
      <c r="O32" s="57"/>
      <c r="P32" s="133">
        <f t="shared" si="6"/>
        <v>0</v>
      </c>
      <c r="Q32" s="57"/>
      <c r="R32" s="133">
        <f t="shared" si="7"/>
        <v>0</v>
      </c>
      <c r="S32" s="57"/>
      <c r="T32" s="134">
        <f t="shared" si="8"/>
        <v>0</v>
      </c>
      <c r="U32" s="57"/>
      <c r="V32" s="133">
        <f t="shared" si="9"/>
        <v>0</v>
      </c>
      <c r="W32" s="132">
        <f t="shared" si="10"/>
        <v>0</v>
      </c>
      <c r="X32" s="56"/>
      <c r="Y32" s="133">
        <f t="shared" si="11"/>
        <v>0</v>
      </c>
      <c r="Z32" s="57"/>
      <c r="AA32" s="133">
        <f t="shared" si="12"/>
        <v>0</v>
      </c>
      <c r="AB32" s="57"/>
      <c r="AC32" s="133">
        <f t="shared" si="13"/>
        <v>0</v>
      </c>
      <c r="AD32" s="57"/>
      <c r="AE32" s="134">
        <f t="shared" si="14"/>
        <v>0</v>
      </c>
      <c r="AF32" s="135">
        <f t="shared" si="15"/>
        <v>0</v>
      </c>
      <c r="AG32" s="57"/>
      <c r="AH32" s="133">
        <f t="shared" si="16"/>
        <v>0</v>
      </c>
      <c r="AI32" s="57"/>
      <c r="AJ32" s="133">
        <f t="shared" si="17"/>
        <v>0</v>
      </c>
      <c r="AK32" s="136">
        <f t="shared" si="18"/>
        <v>0</v>
      </c>
      <c r="AL32" s="137">
        <f t="shared" si="19"/>
        <v>0</v>
      </c>
      <c r="AM32" s="122"/>
    </row>
    <row r="33" spans="1:50" x14ac:dyDescent="0.2">
      <c r="A33" s="30">
        <f t="shared" si="0"/>
        <v>27</v>
      </c>
      <c r="B33" s="31"/>
      <c r="C33" s="31"/>
      <c r="D33" s="97"/>
      <c r="E33" s="56"/>
      <c r="F33" s="133">
        <f t="shared" si="1"/>
        <v>0</v>
      </c>
      <c r="G33" s="57"/>
      <c r="H33" s="133">
        <f t="shared" si="2"/>
        <v>0</v>
      </c>
      <c r="I33" s="57">
        <v>150</v>
      </c>
      <c r="J33" s="131">
        <f t="shared" si="3"/>
        <v>116</v>
      </c>
      <c r="K33" s="57">
        <v>95</v>
      </c>
      <c r="L33" s="131">
        <f t="shared" si="4"/>
        <v>79.333333333333329</v>
      </c>
      <c r="M33" s="57"/>
      <c r="N33" s="131">
        <f t="shared" si="5"/>
        <v>0</v>
      </c>
      <c r="O33" s="57"/>
      <c r="P33" s="133">
        <f t="shared" si="6"/>
        <v>0</v>
      </c>
      <c r="Q33" s="57"/>
      <c r="R33" s="133">
        <f t="shared" si="7"/>
        <v>0</v>
      </c>
      <c r="S33" s="57"/>
      <c r="T33" s="134">
        <f t="shared" si="8"/>
        <v>0</v>
      </c>
      <c r="U33" s="57"/>
      <c r="V33" s="133">
        <f t="shared" si="9"/>
        <v>0</v>
      </c>
      <c r="W33" s="132">
        <f t="shared" si="10"/>
        <v>195.33333333333331</v>
      </c>
      <c r="X33" s="56"/>
      <c r="Y33" s="133">
        <f t="shared" si="11"/>
        <v>0</v>
      </c>
      <c r="Z33" s="57"/>
      <c r="AA33" s="133">
        <f t="shared" si="12"/>
        <v>0</v>
      </c>
      <c r="AB33" s="57"/>
      <c r="AC33" s="133">
        <f t="shared" si="13"/>
        <v>0</v>
      </c>
      <c r="AD33" s="57"/>
      <c r="AE33" s="134">
        <f t="shared" si="14"/>
        <v>0</v>
      </c>
      <c r="AF33" s="135">
        <f t="shared" si="15"/>
        <v>0</v>
      </c>
      <c r="AG33" s="57"/>
      <c r="AH33" s="133">
        <f t="shared" si="16"/>
        <v>0</v>
      </c>
      <c r="AI33" s="57"/>
      <c r="AJ33" s="133">
        <f t="shared" si="17"/>
        <v>0</v>
      </c>
      <c r="AK33" s="136">
        <f t="shared" si="18"/>
        <v>0</v>
      </c>
      <c r="AL33" s="137">
        <f t="shared" si="19"/>
        <v>195.33333333333331</v>
      </c>
      <c r="AM33" s="122"/>
    </row>
    <row r="34" spans="1:50" x14ac:dyDescent="0.2">
      <c r="A34" s="30">
        <f t="shared" si="0"/>
        <v>28</v>
      </c>
      <c r="B34" s="31"/>
      <c r="C34" s="31"/>
      <c r="D34" s="97"/>
      <c r="E34" s="56"/>
      <c r="F34" s="133">
        <f t="shared" si="1"/>
        <v>0</v>
      </c>
      <c r="G34" s="57"/>
      <c r="H34" s="133">
        <f t="shared" si="2"/>
        <v>0</v>
      </c>
      <c r="I34" s="57">
        <v>55</v>
      </c>
      <c r="J34" s="131">
        <f t="shared" si="3"/>
        <v>52.666666666666664</v>
      </c>
      <c r="K34" s="57">
        <v>190</v>
      </c>
      <c r="L34" s="131">
        <f t="shared" si="4"/>
        <v>142.66666666666669</v>
      </c>
      <c r="M34" s="57"/>
      <c r="N34" s="131">
        <f t="shared" si="5"/>
        <v>0</v>
      </c>
      <c r="O34" s="57"/>
      <c r="P34" s="133">
        <f t="shared" si="6"/>
        <v>0</v>
      </c>
      <c r="Q34" s="57"/>
      <c r="R34" s="133">
        <f t="shared" si="7"/>
        <v>0</v>
      </c>
      <c r="S34" s="57"/>
      <c r="T34" s="134">
        <f t="shared" si="8"/>
        <v>0</v>
      </c>
      <c r="U34" s="57"/>
      <c r="V34" s="133">
        <f t="shared" si="9"/>
        <v>0</v>
      </c>
      <c r="W34" s="132">
        <f t="shared" si="10"/>
        <v>195.33333333333334</v>
      </c>
      <c r="X34" s="56"/>
      <c r="Y34" s="133">
        <f t="shared" si="11"/>
        <v>0</v>
      </c>
      <c r="Z34" s="57"/>
      <c r="AA34" s="133">
        <f t="shared" si="12"/>
        <v>0</v>
      </c>
      <c r="AB34" s="57"/>
      <c r="AC34" s="133">
        <f t="shared" si="13"/>
        <v>0</v>
      </c>
      <c r="AD34" s="57"/>
      <c r="AE34" s="134">
        <f t="shared" si="14"/>
        <v>0</v>
      </c>
      <c r="AF34" s="135">
        <f t="shared" si="15"/>
        <v>0</v>
      </c>
      <c r="AG34" s="57"/>
      <c r="AH34" s="133">
        <f t="shared" si="16"/>
        <v>0</v>
      </c>
      <c r="AI34" s="57"/>
      <c r="AJ34" s="133">
        <f t="shared" si="17"/>
        <v>0</v>
      </c>
      <c r="AK34" s="136">
        <f t="shared" si="18"/>
        <v>0</v>
      </c>
      <c r="AL34" s="137">
        <f t="shared" si="19"/>
        <v>195.33333333333334</v>
      </c>
      <c r="AM34" s="122"/>
    </row>
    <row r="35" spans="1:50" x14ac:dyDescent="0.2">
      <c r="A35" s="30">
        <f t="shared" si="0"/>
        <v>29</v>
      </c>
      <c r="B35" s="31"/>
      <c r="C35" s="31"/>
      <c r="D35" s="97"/>
      <c r="E35" s="56"/>
      <c r="F35" s="133">
        <f t="shared" si="1"/>
        <v>0</v>
      </c>
      <c r="G35" s="57"/>
      <c r="H35" s="133">
        <f t="shared" si="2"/>
        <v>0</v>
      </c>
      <c r="I35" s="57"/>
      <c r="J35" s="131">
        <f t="shared" si="3"/>
        <v>0</v>
      </c>
      <c r="K35" s="57"/>
      <c r="L35" s="131">
        <f t="shared" si="4"/>
        <v>0</v>
      </c>
      <c r="M35" s="57"/>
      <c r="N35" s="131">
        <f t="shared" si="5"/>
        <v>0</v>
      </c>
      <c r="O35" s="57"/>
      <c r="P35" s="133">
        <f t="shared" si="6"/>
        <v>0</v>
      </c>
      <c r="Q35" s="57"/>
      <c r="R35" s="133">
        <f t="shared" si="7"/>
        <v>0</v>
      </c>
      <c r="S35" s="57"/>
      <c r="T35" s="134">
        <f t="shared" si="8"/>
        <v>0</v>
      </c>
      <c r="U35" s="57"/>
      <c r="V35" s="133">
        <f t="shared" si="9"/>
        <v>0</v>
      </c>
      <c r="W35" s="132">
        <f t="shared" si="10"/>
        <v>0</v>
      </c>
      <c r="X35" s="56"/>
      <c r="Y35" s="133">
        <f t="shared" si="11"/>
        <v>0</v>
      </c>
      <c r="Z35" s="57"/>
      <c r="AA35" s="133">
        <f t="shared" si="12"/>
        <v>0</v>
      </c>
      <c r="AB35" s="57"/>
      <c r="AC35" s="133">
        <f t="shared" si="13"/>
        <v>0</v>
      </c>
      <c r="AD35" s="57"/>
      <c r="AE35" s="134">
        <f t="shared" si="14"/>
        <v>0</v>
      </c>
      <c r="AF35" s="135">
        <f t="shared" si="15"/>
        <v>0</v>
      </c>
      <c r="AG35" s="57"/>
      <c r="AH35" s="133">
        <f t="shared" si="16"/>
        <v>0</v>
      </c>
      <c r="AI35" s="57"/>
      <c r="AJ35" s="133">
        <f t="shared" si="17"/>
        <v>0</v>
      </c>
      <c r="AK35" s="136">
        <f t="shared" si="18"/>
        <v>0</v>
      </c>
      <c r="AL35" s="137">
        <f t="shared" si="19"/>
        <v>0</v>
      </c>
      <c r="AM35" s="122"/>
    </row>
    <row r="36" spans="1:50" x14ac:dyDescent="0.2">
      <c r="A36" s="30">
        <f t="shared" si="0"/>
        <v>30</v>
      </c>
      <c r="B36" s="31"/>
      <c r="C36" s="31"/>
      <c r="D36" s="97"/>
      <c r="E36" s="56"/>
      <c r="F36" s="133">
        <f t="shared" si="1"/>
        <v>0</v>
      </c>
      <c r="G36" s="57"/>
      <c r="H36" s="133">
        <f t="shared" si="2"/>
        <v>0</v>
      </c>
      <c r="I36" s="57"/>
      <c r="J36" s="131">
        <f t="shared" si="3"/>
        <v>0</v>
      </c>
      <c r="K36" s="57"/>
      <c r="L36" s="131">
        <f t="shared" si="4"/>
        <v>0</v>
      </c>
      <c r="M36" s="57"/>
      <c r="N36" s="131">
        <f t="shared" si="5"/>
        <v>0</v>
      </c>
      <c r="O36" s="57"/>
      <c r="P36" s="133">
        <f t="shared" si="6"/>
        <v>0</v>
      </c>
      <c r="Q36" s="57"/>
      <c r="R36" s="133">
        <f t="shared" si="7"/>
        <v>0</v>
      </c>
      <c r="S36" s="57"/>
      <c r="T36" s="134">
        <f t="shared" si="8"/>
        <v>0</v>
      </c>
      <c r="U36" s="57"/>
      <c r="V36" s="133">
        <f t="shared" si="9"/>
        <v>0</v>
      </c>
      <c r="W36" s="132">
        <f t="shared" si="10"/>
        <v>0</v>
      </c>
      <c r="X36" s="56"/>
      <c r="Y36" s="133">
        <f t="shared" si="11"/>
        <v>0</v>
      </c>
      <c r="Z36" s="57"/>
      <c r="AA36" s="133">
        <f t="shared" si="12"/>
        <v>0</v>
      </c>
      <c r="AB36" s="57"/>
      <c r="AC36" s="133">
        <f t="shared" si="13"/>
        <v>0</v>
      </c>
      <c r="AD36" s="57"/>
      <c r="AE36" s="134">
        <f t="shared" si="14"/>
        <v>0</v>
      </c>
      <c r="AF36" s="135">
        <f t="shared" si="15"/>
        <v>0</v>
      </c>
      <c r="AG36" s="57"/>
      <c r="AH36" s="133">
        <f t="shared" si="16"/>
        <v>0</v>
      </c>
      <c r="AI36" s="57"/>
      <c r="AJ36" s="133">
        <f t="shared" si="17"/>
        <v>0</v>
      </c>
      <c r="AK36" s="136">
        <f t="shared" si="18"/>
        <v>0</v>
      </c>
      <c r="AL36" s="137">
        <f t="shared" si="19"/>
        <v>0</v>
      </c>
      <c r="AM36" s="122"/>
    </row>
    <row r="37" spans="1:50" ht="15" x14ac:dyDescent="0.25">
      <c r="A37" s="139" t="s">
        <v>87</v>
      </c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0"/>
      <c r="AF37" s="140"/>
      <c r="AG37" s="140"/>
      <c r="AH37" s="140"/>
      <c r="AI37" s="140"/>
      <c r="AJ37" s="140"/>
      <c r="AK37" s="140"/>
      <c r="AL37" s="140"/>
      <c r="AM37" s="140"/>
      <c r="AN37" s="140"/>
      <c r="AO37" s="140"/>
      <c r="AP37" s="140"/>
      <c r="AQ37" s="140"/>
      <c r="AR37" s="140"/>
      <c r="AS37" s="140"/>
      <c r="AT37" s="140"/>
      <c r="AU37" s="140"/>
      <c r="AV37" s="140"/>
      <c r="AW37" s="140"/>
      <c r="AX37" s="140"/>
    </row>
    <row r="38" spans="1:50" ht="15.75" x14ac:dyDescent="0.25">
      <c r="A38" s="94" t="s">
        <v>42</v>
      </c>
      <c r="B38" s="76"/>
      <c r="C38" s="77"/>
      <c r="D38" s="78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41"/>
      <c r="S38" s="41"/>
      <c r="T38" s="41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</row>
    <row r="39" spans="1:50" ht="15.75" x14ac:dyDescent="0.25">
      <c r="A39" s="79" t="s">
        <v>86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</row>
    <row r="40" spans="1:50" ht="15.75" x14ac:dyDescent="0.25">
      <c r="A40" s="129" t="s">
        <v>71</v>
      </c>
      <c r="AK40" s="36"/>
      <c r="AL40" s="36"/>
      <c r="AM40" s="35"/>
    </row>
    <row r="41" spans="1:50" ht="15.75" x14ac:dyDescent="0.25">
      <c r="A41" s="92" t="s">
        <v>89</v>
      </c>
      <c r="AK41" s="36"/>
      <c r="AL41" s="36"/>
      <c r="AM41" s="35"/>
    </row>
    <row r="42" spans="1:50" ht="15.75" x14ac:dyDescent="0.25">
      <c r="B42" s="92" t="s">
        <v>79</v>
      </c>
      <c r="AK42" s="36"/>
      <c r="AL42" s="36"/>
      <c r="AM42" s="37"/>
    </row>
    <row r="43" spans="1:50" ht="15.75" x14ac:dyDescent="0.25">
      <c r="A43" s="32"/>
      <c r="B43" s="34" t="s">
        <v>90</v>
      </c>
      <c r="C43" s="33"/>
      <c r="E43" s="35"/>
      <c r="F43" s="36"/>
      <c r="G43" s="35"/>
      <c r="H43" s="36"/>
      <c r="I43" s="36"/>
      <c r="J43" s="36"/>
      <c r="K43" s="35"/>
      <c r="L43" s="36"/>
      <c r="M43" s="36"/>
      <c r="N43" s="36"/>
      <c r="O43" s="35"/>
      <c r="P43" s="36"/>
      <c r="Q43" s="35"/>
      <c r="R43" s="36"/>
      <c r="S43" s="36"/>
      <c r="T43" s="36"/>
      <c r="U43" s="36"/>
      <c r="V43" s="36"/>
      <c r="W43" s="36"/>
      <c r="X43" s="35"/>
      <c r="Y43" s="36"/>
      <c r="Z43" s="35"/>
      <c r="AA43" s="36"/>
      <c r="AB43" s="35"/>
      <c r="AC43" s="36"/>
      <c r="AD43" s="35"/>
      <c r="AE43" s="36"/>
      <c r="AF43" s="36"/>
      <c r="AG43" s="35"/>
      <c r="AH43" s="36"/>
      <c r="AI43" s="35"/>
      <c r="AJ43" s="36"/>
      <c r="AK43" s="36"/>
      <c r="AL43" s="36"/>
      <c r="AM43" s="35"/>
    </row>
    <row r="44" spans="1:50" ht="15" x14ac:dyDescent="0.25">
      <c r="A44" s="35"/>
      <c r="B44" s="9" t="s">
        <v>43</v>
      </c>
      <c r="C44" s="33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36"/>
      <c r="AI44" s="35"/>
      <c r="AJ44" s="36"/>
      <c r="AK44" s="36"/>
      <c r="AL44" s="36"/>
      <c r="AM44" s="37"/>
    </row>
    <row r="45" spans="1:50" x14ac:dyDescent="0.2">
      <c r="A45" s="35"/>
      <c r="B45" s="33"/>
      <c r="C45" s="33"/>
      <c r="D45" s="35" t="s">
        <v>44</v>
      </c>
      <c r="E45" s="35"/>
      <c r="F45" s="36"/>
      <c r="G45" s="35"/>
      <c r="H45" s="36"/>
      <c r="I45" s="36"/>
      <c r="J45" s="36"/>
      <c r="K45" s="35"/>
      <c r="L45" s="36"/>
      <c r="M45" s="36"/>
      <c r="N45" s="36"/>
      <c r="O45" s="35"/>
      <c r="P45" s="36"/>
      <c r="Q45" s="35"/>
      <c r="R45" s="36"/>
      <c r="S45" s="36"/>
      <c r="T45" s="36"/>
      <c r="U45" s="36"/>
      <c r="V45" s="36"/>
      <c r="W45" s="36"/>
      <c r="X45" s="35"/>
      <c r="Y45" s="36"/>
      <c r="Z45" s="35"/>
      <c r="AA45" s="36"/>
      <c r="AB45" s="35"/>
      <c r="AC45" s="36"/>
      <c r="AD45" s="35"/>
      <c r="AE45" s="36"/>
      <c r="AF45" s="36"/>
      <c r="AG45" s="35"/>
      <c r="AH45" s="36"/>
      <c r="AI45" s="35"/>
      <c r="AJ45" s="36"/>
    </row>
    <row r="46" spans="1:50" ht="15.75" x14ac:dyDescent="0.25">
      <c r="A46" s="35"/>
      <c r="B46" s="35"/>
      <c r="C46" s="38" t="s">
        <v>91</v>
      </c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8" t="s">
        <v>73</v>
      </c>
      <c r="AD46" s="35"/>
      <c r="AE46" s="35"/>
      <c r="AF46" s="35"/>
      <c r="AG46" s="35"/>
      <c r="AH46" s="35"/>
      <c r="AI46" s="35"/>
      <c r="AJ46" s="35"/>
    </row>
    <row r="47" spans="1:50" x14ac:dyDescent="0.2">
      <c r="A47" s="35"/>
      <c r="B47" s="33"/>
      <c r="C47" s="33"/>
      <c r="D47" s="35"/>
      <c r="E47" s="35"/>
      <c r="F47" s="36"/>
      <c r="G47" s="35"/>
      <c r="H47" s="36"/>
      <c r="I47" s="36"/>
      <c r="J47" s="36"/>
      <c r="K47" s="35"/>
      <c r="L47" s="36"/>
      <c r="M47" s="36"/>
      <c r="N47" s="36"/>
      <c r="O47" s="35"/>
      <c r="P47" s="36"/>
      <c r="Q47" s="35"/>
      <c r="R47" s="36"/>
      <c r="S47" s="36"/>
      <c r="T47" s="36"/>
      <c r="U47" s="36"/>
      <c r="V47" s="36"/>
      <c r="W47" s="36"/>
      <c r="X47" s="35"/>
      <c r="Y47" s="36"/>
      <c r="Z47" s="35"/>
      <c r="AA47" s="36"/>
      <c r="AB47" s="35"/>
      <c r="AC47" s="36"/>
      <c r="AD47" s="35"/>
      <c r="AE47" s="36"/>
      <c r="AF47" s="36"/>
      <c r="AG47" s="35"/>
      <c r="AH47" s="36"/>
      <c r="AI47" s="35"/>
      <c r="AJ47" s="36"/>
    </row>
    <row r="48" spans="1:50" x14ac:dyDescent="0.2">
      <c r="A48" s="35"/>
      <c r="B48" s="33"/>
      <c r="C48" s="33"/>
      <c r="D48" s="35"/>
      <c r="E48" s="35"/>
      <c r="F48" s="36"/>
      <c r="G48" s="35"/>
      <c r="H48" s="36"/>
      <c r="I48" s="36"/>
      <c r="J48" s="36"/>
      <c r="K48" s="35"/>
      <c r="L48" s="36"/>
      <c r="M48" s="36"/>
      <c r="N48" s="36"/>
      <c r="O48" s="35"/>
      <c r="P48" s="36"/>
      <c r="Q48" s="35"/>
      <c r="R48" s="36"/>
      <c r="S48" s="36"/>
      <c r="T48" s="36"/>
      <c r="U48" s="36"/>
      <c r="V48" s="36"/>
      <c r="W48" s="36"/>
      <c r="X48" s="35"/>
      <c r="Y48" s="36"/>
      <c r="Z48" s="35"/>
      <c r="AA48" s="36"/>
      <c r="AB48" s="35"/>
      <c r="AC48" s="36"/>
      <c r="AD48" s="35"/>
      <c r="AE48" s="36"/>
      <c r="AF48" s="36"/>
      <c r="AG48" s="35"/>
      <c r="AH48" s="36"/>
      <c r="AI48" s="35"/>
      <c r="AJ48" s="36"/>
    </row>
    <row r="62" spans="1:1" ht="15" x14ac:dyDescent="0.25">
      <c r="A62" s="95"/>
    </row>
  </sheetData>
  <sheetProtection algorithmName="SHA-512" hashValue="Dv99LrWXiufFwr/EfA8OaSEMg9tb+eFVLX/g/DlHSnakkgQNkqjp+AxNoQ91DXLkwSz1OtoWzeA5cA3Mm8k5oQ==" saltValue="BcGJfe4ms3X1y8QU2iUuXw==" spinCount="100000" sheet="1" objects="1" scenarios="1"/>
  <mergeCells count="3">
    <mergeCell ref="K3:L3"/>
    <mergeCell ref="M3:N3"/>
    <mergeCell ref="K4:L4"/>
  </mergeCells>
  <phoneticPr fontId="38" type="noConversion"/>
  <pageMargins left="0.78740157480314965" right="0.78740157480314965" top="0.59055118110236227" bottom="0.59055118110236227" header="0.51181102362204722" footer="0.51181102362204722"/>
  <pageSetup paperSize="9" scale="65" orientation="landscape" horizontalDpi="360" verticalDpi="360" r:id="rId1"/>
  <headerFooter alignWithMargins="0">
    <oddFooter>Pagina &amp;P di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ISTRUZIONI</vt:lpstr>
      <vt:lpstr>ATA</vt:lpstr>
      <vt:lpstr>ATA!Area_stampa</vt:lpstr>
      <vt:lpstr>ISTRUZIONI!Area_stampa</vt:lpstr>
      <vt:lpstr>ATA!Titoli_stampa</vt:lpstr>
    </vt:vector>
  </TitlesOfParts>
  <Company>Direzione Did. Stat. Ischia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Dir.Scol. Franco De Stefano</dc:creator>
  <cp:lastModifiedBy>Franco De Stefano</cp:lastModifiedBy>
  <cp:lastPrinted>2020-04-21T09:22:06Z</cp:lastPrinted>
  <dcterms:created xsi:type="dcterms:W3CDTF">2002-01-22T21:59:47Z</dcterms:created>
  <dcterms:modified xsi:type="dcterms:W3CDTF">2025-02-25T18:16:33Z</dcterms:modified>
</cp:coreProperties>
</file>